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120" windowWidth="10413" windowHeight="7340"/>
  </bookViews>
  <sheets>
    <sheet name="Tabelle1" sheetId="1" r:id="rId1"/>
    <sheet name="Druckansicht" sheetId="2" r:id="rId2"/>
  </sheets>
  <calcPr calcId="125725"/>
</workbook>
</file>

<file path=xl/calcChain.xml><?xml version="1.0" encoding="utf-8"?>
<calcChain xmlns="http://schemas.openxmlformats.org/spreadsheetml/2006/main">
  <c r="BD66" i="2"/>
  <c r="BB66"/>
  <c r="AY66"/>
  <c r="BD62"/>
  <c r="BB62"/>
  <c r="AY62"/>
  <c r="BD57"/>
  <c r="BB57"/>
  <c r="AY57"/>
  <c r="BD53"/>
  <c r="BB53"/>
  <c r="AY53"/>
  <c r="D66"/>
  <c r="M62"/>
  <c r="D62"/>
  <c r="D57"/>
  <c r="D53"/>
  <c r="AD49"/>
  <c r="AA48"/>
  <c r="X50"/>
  <c r="U48"/>
  <c r="D49"/>
  <c r="D48"/>
  <c r="U45"/>
  <c r="D45"/>
  <c r="AD40"/>
  <c r="AA40"/>
  <c r="D40"/>
  <c r="BD28"/>
  <c r="BD29"/>
  <c r="BD30"/>
  <c r="BD31"/>
  <c r="BD32"/>
  <c r="BD33"/>
  <c r="BD34"/>
  <c r="BD35"/>
  <c r="BD27"/>
  <c r="BB28"/>
  <c r="BB29"/>
  <c r="BB30"/>
  <c r="BB31"/>
  <c r="BB32"/>
  <c r="BB33"/>
  <c r="BB34"/>
  <c r="BB35"/>
  <c r="AY28"/>
  <c r="AY29"/>
  <c r="AY30"/>
  <c r="AY31"/>
  <c r="AY32"/>
  <c r="AY33"/>
  <c r="AY34"/>
  <c r="AY35"/>
  <c r="BB27"/>
  <c r="AY27"/>
  <c r="AH28"/>
  <c r="AH29"/>
  <c r="AH30"/>
  <c r="AH31"/>
  <c r="AH32"/>
  <c r="AH33"/>
  <c r="AH34"/>
  <c r="AH35"/>
  <c r="P28"/>
  <c r="P29"/>
  <c r="P30"/>
  <c r="P31"/>
  <c r="P32"/>
  <c r="P33"/>
  <c r="P34"/>
  <c r="P35"/>
  <c r="AH27"/>
  <c r="P27"/>
  <c r="D28"/>
  <c r="D29"/>
  <c r="D30"/>
  <c r="D31"/>
  <c r="D32"/>
  <c r="D33"/>
  <c r="D34"/>
  <c r="D35"/>
  <c r="D27"/>
  <c r="D23"/>
  <c r="D24"/>
  <c r="D22"/>
  <c r="AF18"/>
  <c r="AF19"/>
  <c r="AF17"/>
  <c r="D18"/>
  <c r="D19"/>
  <c r="D17"/>
  <c r="AJ14"/>
  <c r="P14"/>
  <c r="L14"/>
  <c r="AJ12"/>
  <c r="L12"/>
  <c r="Q9"/>
  <c r="Q10"/>
  <c r="Q8"/>
  <c r="E6"/>
  <c r="E4"/>
  <c r="E2"/>
  <c r="BO50" i="1"/>
  <c r="BW50"/>
  <c r="AD50"/>
  <c r="AD50" i="2"/>
  <c r="BN50" i="1"/>
  <c r="BQ50"/>
  <c r="BX50"/>
  <c r="AF50"/>
  <c r="AF50" i="2"/>
  <c r="BO49" i="1"/>
  <c r="BW48"/>
  <c r="BN49"/>
  <c r="BV48"/>
  <c r="AA48"/>
  <c r="BO48"/>
  <c r="BN48"/>
  <c r="BV49"/>
  <c r="BP29"/>
  <c r="BP48"/>
  <c r="BT49"/>
  <c r="BP32"/>
  <c r="BP28"/>
  <c r="BP43"/>
  <c r="BT44"/>
  <c r="BP31"/>
  <c r="BP45"/>
  <c r="BT45"/>
  <c r="U45"/>
  <c r="BO45"/>
  <c r="BW45"/>
  <c r="AD45"/>
  <c r="AD45" i="2"/>
  <c r="BO44" i="1"/>
  <c r="BW43"/>
  <c r="CD39"/>
  <c r="BO43"/>
  <c r="BW44"/>
  <c r="BN45"/>
  <c r="BQ45"/>
  <c r="BX45"/>
  <c r="AF45"/>
  <c r="AF45" i="2"/>
  <c r="BN44" i="1"/>
  <c r="BV43"/>
  <c r="BN43"/>
  <c r="BV44"/>
  <c r="BO40"/>
  <c r="BW40"/>
  <c r="AD40"/>
  <c r="BO39"/>
  <c r="BO38"/>
  <c r="BW39"/>
  <c r="AD39"/>
  <c r="AD39" i="2"/>
  <c r="BN40" i="1"/>
  <c r="BV40"/>
  <c r="BN39"/>
  <c r="BQ39"/>
  <c r="BX38"/>
  <c r="BV38"/>
  <c r="AA40"/>
  <c r="BN38"/>
  <c r="BO27"/>
  <c r="BN31"/>
  <c r="BN33"/>
  <c r="BN27"/>
  <c r="BM62"/>
  <c r="BP34"/>
  <c r="BM57"/>
  <c r="BP35"/>
  <c r="BM53"/>
  <c r="BM66"/>
  <c r="BP27"/>
  <c r="BP33"/>
  <c r="BP39"/>
  <c r="BT38"/>
  <c r="CA40"/>
  <c r="AG57"/>
  <c r="AG57" i="2"/>
  <c r="BP30" i="1"/>
  <c r="BP38"/>
  <c r="BT39"/>
  <c r="K27"/>
  <c r="K27" i="2" s="1"/>
  <c r="BP14" i="1"/>
  <c r="BQ14"/>
  <c r="BV45"/>
  <c r="AA45"/>
  <c r="AA45" i="2"/>
  <c r="BV39" i="1"/>
  <c r="BM27"/>
  <c r="BS48"/>
  <c r="D48"/>
  <c r="BZ43"/>
  <c r="BS43"/>
  <c r="BZ44"/>
  <c r="BS38"/>
  <c r="D38"/>
  <c r="D38" i="2"/>
  <c r="BS49" i="1"/>
  <c r="BS44"/>
  <c r="D43"/>
  <c r="D43" i="2"/>
  <c r="BS39" i="1"/>
  <c r="D39"/>
  <c r="D39" i="2"/>
  <c r="BS40" i="1"/>
  <c r="D40"/>
  <c r="BS50"/>
  <c r="D50"/>
  <c r="D50" i="2"/>
  <c r="BZ38" i="1"/>
  <c r="BS45"/>
  <c r="D45"/>
  <c r="BM28"/>
  <c r="BO28"/>
  <c r="BM29"/>
  <c r="BN29"/>
  <c r="BM30"/>
  <c r="BN30"/>
  <c r="BM40"/>
  <c r="BU40"/>
  <c r="X40"/>
  <c r="X40" i="2"/>
  <c r="BO30" i="1"/>
  <c r="BM31"/>
  <c r="BO31"/>
  <c r="BM32"/>
  <c r="BN32"/>
  <c r="BM33"/>
  <c r="BO33"/>
  <c r="BM34"/>
  <c r="BO34"/>
  <c r="BM35"/>
  <c r="BO35"/>
  <c r="BM50"/>
  <c r="BU50"/>
  <c r="X50"/>
  <c r="AH35"/>
  <c r="P35"/>
  <c r="AH34"/>
  <c r="P34"/>
  <c r="AH33"/>
  <c r="P33"/>
  <c r="AH32"/>
  <c r="P32"/>
  <c r="AH31"/>
  <c r="P31"/>
  <c r="AH30"/>
  <c r="P30"/>
  <c r="AH29"/>
  <c r="P29"/>
  <c r="AH28"/>
  <c r="P28"/>
  <c r="BA14"/>
  <c r="AH27"/>
  <c r="P27"/>
  <c r="BO29"/>
  <c r="BM49"/>
  <c r="BU48"/>
  <c r="AG66"/>
  <c r="AG66" i="2"/>
  <c r="P70" i="1"/>
  <c r="P70" i="2"/>
  <c r="M66" i="1"/>
  <c r="M66" i="2"/>
  <c r="P71" i="1"/>
  <c r="P71" i="2"/>
  <c r="M62" i="1"/>
  <c r="P73"/>
  <c r="P73" i="2"/>
  <c r="AG62" i="1"/>
  <c r="AG62" i="2"/>
  <c r="P72" i="1"/>
  <c r="P72" i="2"/>
  <c r="AA38" i="1"/>
  <c r="AA38" i="2"/>
  <c r="CC40" i="1"/>
  <c r="BN34"/>
  <c r="BM44"/>
  <c r="BU43"/>
  <c r="BQ44"/>
  <c r="BX43"/>
  <c r="AF43"/>
  <c r="AF43" i="2"/>
  <c r="BO32" i="1"/>
  <c r="BM48"/>
  <c r="BU49"/>
  <c r="BM45"/>
  <c r="BU45"/>
  <c r="X45"/>
  <c r="X45" i="2"/>
  <c r="CD45" i="1"/>
  <c r="AA39"/>
  <c r="AA39" i="2"/>
  <c r="CC45" i="1"/>
  <c r="BQ40"/>
  <c r="BX40"/>
  <c r="AF40"/>
  <c r="AF40" i="2"/>
  <c r="BM38" i="1"/>
  <c r="BU39"/>
  <c r="CB45"/>
  <c r="BN28"/>
  <c r="BM43"/>
  <c r="BU44"/>
  <c r="CB44"/>
  <c r="BQ38"/>
  <c r="BX39"/>
  <c r="BM39"/>
  <c r="BU38"/>
  <c r="BQ48"/>
  <c r="BX49"/>
  <c r="BP50"/>
  <c r="BT50"/>
  <c r="U50"/>
  <c r="U50" i="2"/>
  <c r="BN35" i="1"/>
  <c r="BW49"/>
  <c r="AD49"/>
  <c r="BP49"/>
  <c r="BT48"/>
  <c r="U48"/>
  <c r="U38"/>
  <c r="U38" i="2"/>
  <c r="X44" i="1"/>
  <c r="X44" i="2"/>
  <c r="CC44" i="1"/>
  <c r="AA44"/>
  <c r="AA44" i="2"/>
  <c r="D44" i="1"/>
  <c r="D44" i="2"/>
  <c r="BZ39" i="1"/>
  <c r="BW38"/>
  <c r="CD40"/>
  <c r="D49"/>
  <c r="CB39"/>
  <c r="AD38"/>
  <c r="AD38" i="2"/>
  <c r="X39" i="1"/>
  <c r="X39" i="2"/>
  <c r="X43" i="1"/>
  <c r="X43" i="2"/>
  <c r="CC38" i="1"/>
  <c r="CA38"/>
  <c r="M53"/>
  <c r="M53" i="2"/>
  <c r="BN14" i="1"/>
  <c r="K28"/>
  <c r="K28" i="2" s="1"/>
  <c r="AF39" i="1"/>
  <c r="AF39" i="2"/>
  <c r="CE45" i="1"/>
  <c r="U39"/>
  <c r="U39" i="2"/>
  <c r="CA45" i="1"/>
  <c r="CD44"/>
  <c r="AD44"/>
  <c r="AD44" i="2"/>
  <c r="CE40" i="1"/>
  <c r="AF38"/>
  <c r="AF38" i="2"/>
  <c r="CD38" i="1"/>
  <c r="AD48"/>
  <c r="AD48" i="2"/>
  <c r="CB38" i="1"/>
  <c r="X48"/>
  <c r="X48" i="2"/>
  <c r="CA43" i="1"/>
  <c r="AG53"/>
  <c r="AG53" i="2"/>
  <c r="U49" i="1"/>
  <c r="U49" i="2"/>
  <c r="AF49" i="1"/>
  <c r="AF49" i="2"/>
  <c r="CE43" i="1"/>
  <c r="CC43"/>
  <c r="AA49"/>
  <c r="AA49" i="2"/>
  <c r="X38" i="1"/>
  <c r="X38" i="2"/>
  <c r="CB40" i="1"/>
  <c r="U44"/>
  <c r="U44" i="2"/>
  <c r="CA44" i="1"/>
  <c r="CB43"/>
  <c r="X49"/>
  <c r="X49" i="2"/>
  <c r="CC39" i="1"/>
  <c r="AA43"/>
  <c r="AA43" i="2"/>
  <c r="CD43" i="1"/>
  <c r="CE39"/>
  <c r="BQ49"/>
  <c r="BX48"/>
  <c r="BV50"/>
  <c r="AA50"/>
  <c r="AA50" i="2"/>
  <c r="BP40" i="1"/>
  <c r="BT40"/>
  <c r="U40"/>
  <c r="U40" i="2"/>
  <c r="AD43" i="1"/>
  <c r="AD43" i="2"/>
  <c r="BZ45" i="1"/>
  <c r="BP44"/>
  <c r="BT43"/>
  <c r="BZ40"/>
  <c r="BQ43"/>
  <c r="BX44"/>
  <c r="AF48"/>
  <c r="AF48" i="2"/>
  <c r="CE38" i="1"/>
  <c r="AF44"/>
  <c r="AF44" i="2"/>
  <c r="CE44" i="1"/>
  <c r="U43"/>
  <c r="U43" i="2"/>
  <c r="CA39" i="1"/>
  <c r="M57"/>
  <c r="M57" i="2"/>
  <c r="K29" i="1" l="1"/>
  <c r="K29" i="2" l="1"/>
  <c r="K30" i="1"/>
  <c r="K30" i="2" l="1"/>
  <c r="K31" i="1"/>
  <c r="K31" i="2" l="1"/>
  <c r="K32" i="1"/>
  <c r="K32" i="2" l="1"/>
  <c r="K33" i="1"/>
  <c r="K33" i="2" l="1"/>
  <c r="K34" i="1"/>
  <c r="K34" i="2" l="1"/>
  <c r="K35" i="1"/>
  <c r="K35" i="2" l="1"/>
  <c r="H53" i="1"/>
  <c r="H53" i="2" l="1"/>
  <c r="H57" i="1"/>
  <c r="H57" i="2" l="1"/>
  <c r="H62" i="1"/>
  <c r="H62" i="2" l="1"/>
  <c r="H66" i="1"/>
  <c r="H66" i="2" s="1"/>
</calcChain>
</file>

<file path=xl/sharedStrings.xml><?xml version="1.0" encoding="utf-8"?>
<sst xmlns="http://schemas.openxmlformats.org/spreadsheetml/2006/main" count="348" uniqueCount="70">
  <si>
    <t>Beginn</t>
  </si>
  <si>
    <t>Gruppe A</t>
  </si>
  <si>
    <t>Gruppe B</t>
  </si>
  <si>
    <t>1.</t>
  </si>
  <si>
    <t>2.</t>
  </si>
  <si>
    <t>3.</t>
  </si>
  <si>
    <t>4.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</si>
  <si>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</si>
  <si>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</si>
  <si>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</si>
  <si>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</si>
  <si>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</si>
  <si>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</si>
  <si>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</si>
  <si>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</si>
  <si>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</si>
  <si>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</si>
  <si>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</si>
  <si>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</si>
  <si>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Vorrunde Gruppe A</t>
  </si>
  <si>
    <t>Sp.</t>
  </si>
  <si>
    <t>Pkt.</t>
  </si>
  <si>
    <t>Tore</t>
  </si>
  <si>
    <t>Diff.</t>
  </si>
  <si>
    <t>Grp.</t>
  </si>
  <si>
    <t>Vorrunde Gruppe B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</si>
  <si>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</si>
  <si>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</si>
  <si>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</si>
  <si>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</si>
  <si>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</si>
  <si>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</si>
  <si>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</si>
  <si>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</si>
  <si>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Nr.</t>
  </si>
  <si>
    <t>Spiel um Platz 3 und 4</t>
  </si>
  <si>
    <t>Endspiel</t>
  </si>
  <si>
    <t>Endergebnis</t>
  </si>
  <si>
    <t>Datum:</t>
  </si>
  <si>
    <t>Spielstätte:</t>
  </si>
  <si>
    <t>Elfmeterschießen</t>
  </si>
  <si>
    <t>Verlängerung</t>
  </si>
  <si>
    <t>Gruppe C</t>
  </si>
  <si>
    <t>C</t>
  </si>
  <si>
    <t>Vorrunde Gruppe C</t>
  </si>
  <si>
    <t>Gruppenerste</t>
  </si>
  <si>
    <t>Gruppenzweite</t>
  </si>
  <si>
    <t>1.Halbfinale</t>
  </si>
  <si>
    <t>2. Halbfinale</t>
  </si>
  <si>
    <t>Bester Gruppen 1.</t>
  </si>
  <si>
    <t>Bester Gruppen 2.</t>
  </si>
  <si>
    <t>Zweitbester Gruppen 1.</t>
  </si>
  <si>
    <t>Drittbester Gruppen 1.</t>
  </si>
  <si>
    <t>Verlierer Spiel 10</t>
  </si>
  <si>
    <t>Verlierer Spiel 11</t>
  </si>
  <si>
    <t>Sieger Spiel 10</t>
  </si>
  <si>
    <t>Sieger Spiel 11</t>
  </si>
  <si>
    <t>Pause</t>
  </si>
  <si>
    <t>Verein</t>
  </si>
  <si>
    <t>Turnierform</t>
  </si>
  <si>
    <t>Mannschaft A1</t>
  </si>
  <si>
    <t>Mannschaft A2</t>
  </si>
  <si>
    <t>Mannschaft A3</t>
  </si>
  <si>
    <t>Mannschaft B1</t>
  </si>
  <si>
    <t>Mannschaft B2</t>
  </si>
  <si>
    <t>Mannschaft B3</t>
  </si>
  <si>
    <t>Mannschaft C1</t>
  </si>
  <si>
    <t>Mannschaft C2</t>
  </si>
  <si>
    <t>Mannschaft C3</t>
  </si>
  <si>
    <t>FUN-SPORTZturnier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</si>
</sst>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h:mm"/>
    <numFmt numFmtId="166" formatCode="d/m/yyyy;@"/>
  </numFmts>
  <fonts count="18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165" fontId="16" fillId="0" borderId="0" xfId="0" applyNumberFormat="1" applyFont="1" applyProtection="1">
      <protection hidden="1"/>
    </xf>
    <xf numFmtId="0" fontId="11" fillId="0" borderId="3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protection hidden="1"/>
    </xf>
    <xf numFmtId="0" fontId="1" fillId="0" borderId="8" xfId="0" applyFont="1" applyBorder="1" applyAlignment="1" applyProtection="1">
      <protection hidden="1"/>
    </xf>
    <xf numFmtId="0" fontId="2" fillId="0" borderId="7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8" fillId="0" borderId="10" xfId="0" applyFont="1" applyBorder="1" applyProtection="1">
      <protection hidden="1"/>
    </xf>
    <xf numFmtId="0" fontId="13" fillId="0" borderId="10" xfId="0" applyFont="1" applyBorder="1" applyProtection="1">
      <protection hidden="1"/>
    </xf>
    <xf numFmtId="0" fontId="11" fillId="0" borderId="6" xfId="0" applyFont="1" applyBorder="1" applyProtection="1">
      <protection hidden="1"/>
    </xf>
    <xf numFmtId="0" fontId="9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11" fillId="0" borderId="9" xfId="0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22" xfId="0" applyFont="1" applyBorder="1" applyAlignment="1" applyProtection="1">
      <alignment horizontal="center"/>
      <protection locked="0" hidden="1"/>
    </xf>
    <xf numFmtId="0" fontId="2" fillId="0" borderId="23" xfId="0" applyFont="1" applyBorder="1" applyAlignment="1" applyProtection="1">
      <alignment horizont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2" fillId="0" borderId="25" xfId="0" applyFont="1" applyBorder="1" applyAlignment="1" applyProtection="1">
      <alignment horizontal="center"/>
      <protection locked="0" hidden="1"/>
    </xf>
    <xf numFmtId="0" fontId="2" fillId="0" borderId="7" xfId="0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2" fillId="0" borderId="8" xfId="0" applyFont="1" applyBorder="1" applyAlignment="1" applyProtection="1">
      <alignment horizontal="center"/>
      <protection locked="0" hidden="1"/>
    </xf>
    <xf numFmtId="164" fontId="2" fillId="0" borderId="14" xfId="0" applyNumberFormat="1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166" fontId="2" fillId="0" borderId="41" xfId="0" applyNumberFormat="1" applyFont="1" applyBorder="1" applyAlignment="1" applyProtection="1">
      <alignment horizontal="center"/>
      <protection locked="0" hidden="1"/>
    </xf>
    <xf numFmtId="166" fontId="0" fillId="0" borderId="41" xfId="0" applyNumberFormat="1" applyBorder="1" applyAlignment="1" applyProtection="1">
      <protection locked="0"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0" fontId="17" fillId="0" borderId="17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10" fillId="6" borderId="14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0" fillId="6" borderId="2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0" fillId="0" borderId="41" xfId="0" applyBorder="1" applyAlignment="1" applyProtection="1">
      <protection hidden="1"/>
    </xf>
    <xf numFmtId="0" fontId="8" fillId="0" borderId="3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18" xfId="0" applyFont="1" applyBorder="1" applyAlignment="1" applyProtection="1">
      <alignment horizontal="center"/>
      <protection locked="0"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19" xfId="0" applyFont="1" applyBorder="1" applyAlignment="1" applyProtection="1">
      <alignment horizontal="center"/>
      <protection locked="0" hidden="1"/>
    </xf>
    <xf numFmtId="0" fontId="2" fillId="0" borderId="1" xfId="0" applyNumberFormat="1" applyFont="1" applyBorder="1" applyAlignment="1" applyProtection="1">
      <alignment horizontal="center"/>
      <protection locked="0"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10" fillId="7" borderId="14" xfId="0" applyFont="1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7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2" fillId="0" borderId="4" xfId="0" applyFont="1" applyBorder="1" applyAlignment="1" applyProtection="1">
      <alignment horizontal="left"/>
      <protection hidden="1"/>
    </xf>
    <xf numFmtId="0" fontId="12" fillId="0" borderId="19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center"/>
      <protection hidden="1"/>
    </xf>
    <xf numFmtId="164" fontId="8" fillId="0" borderId="11" xfId="0" applyNumberFormat="1" applyFont="1" applyBorder="1" applyAlignment="1" applyProtection="1">
      <alignment horizontal="center"/>
      <protection hidden="1"/>
    </xf>
    <xf numFmtId="164" fontId="8" fillId="0" borderId="4" xfId="0" applyNumberFormat="1" applyFont="1" applyBorder="1" applyAlignment="1" applyProtection="1">
      <alignment horizontal="center"/>
      <protection hidden="1"/>
    </xf>
    <xf numFmtId="164" fontId="8" fillId="0" borderId="19" xfId="0" applyNumberFormat="1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10" fillId="7" borderId="15" xfId="0" applyFont="1" applyFill="1" applyBorder="1" applyAlignment="1" applyProtection="1">
      <alignment horizontal="center"/>
      <protection hidden="1"/>
    </xf>
    <xf numFmtId="0" fontId="10" fillId="7" borderId="16" xfId="0" applyFont="1" applyFill="1" applyBorder="1" applyAlignment="1" applyProtection="1">
      <alignment horizontal="center"/>
      <protection hidden="1"/>
    </xf>
    <xf numFmtId="0" fontId="10" fillId="7" borderId="17" xfId="0" applyFont="1" applyFill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left"/>
      <protection hidden="1"/>
    </xf>
    <xf numFmtId="0" fontId="12" fillId="0" borderId="5" xfId="0" applyFont="1" applyBorder="1" applyAlignment="1" applyProtection="1">
      <alignment horizontal="left"/>
      <protection hidden="1"/>
    </xf>
    <xf numFmtId="0" fontId="12" fillId="0" borderId="18" xfId="0" applyFont="1" applyBorder="1" applyAlignment="1" applyProtection="1">
      <alignment horizontal="left"/>
      <protection hidden="1"/>
    </xf>
    <xf numFmtId="0" fontId="12" fillId="0" borderId="6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12" fillId="0" borderId="34" xfId="0" applyFont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left"/>
      <protection hidden="1"/>
    </xf>
    <xf numFmtId="164" fontId="8" fillId="0" borderId="12" xfId="0" applyNumberFormat="1" applyFont="1" applyBorder="1" applyAlignment="1" applyProtection="1">
      <alignment horizontal="center"/>
      <protection hidden="1"/>
    </xf>
    <xf numFmtId="164" fontId="8" fillId="0" borderId="6" xfId="0" applyNumberFormat="1" applyFont="1" applyBorder="1" applyAlignment="1" applyProtection="1">
      <alignment horizontal="center"/>
      <protection hidden="1"/>
    </xf>
    <xf numFmtId="164" fontId="8" fillId="0" borderId="24" xfId="0" applyNumberFormat="1" applyFont="1" applyBorder="1" applyAlignment="1" applyProtection="1">
      <alignment horizontal="center"/>
      <protection hidden="1"/>
    </xf>
    <xf numFmtId="164" fontId="8" fillId="0" borderId="34" xfId="0" applyNumberFormat="1" applyFont="1" applyBorder="1" applyAlignment="1" applyProtection="1">
      <alignment horizontal="center"/>
      <protection hidden="1"/>
    </xf>
    <xf numFmtId="164" fontId="8" fillId="0" borderId="5" xfId="0" applyNumberFormat="1" applyFont="1" applyBorder="1" applyAlignment="1" applyProtection="1">
      <alignment horizontal="center"/>
      <protection hidden="1"/>
    </xf>
    <xf numFmtId="164" fontId="8" fillId="0" borderId="18" xfId="0" applyNumberFormat="1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0" fontId="8" fillId="0" borderId="24" xfId="0" applyFont="1" applyBorder="1" applyAlignment="1" applyProtection="1">
      <alignment horizontal="center"/>
      <protection locked="0"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9" fillId="0" borderId="24" xfId="0" applyFont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left"/>
      <protection locked="0" hidden="1"/>
    </xf>
    <xf numFmtId="0" fontId="1" fillId="0" borderId="29" xfId="0" applyFont="1" applyBorder="1" applyAlignment="1" applyProtection="1">
      <alignment horizontal="left"/>
      <protection locked="0"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22" xfId="0" applyFont="1" applyBorder="1" applyAlignment="1" applyProtection="1">
      <alignment horizontal="left"/>
      <protection locked="0"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25" xfId="0" applyFont="1" applyBorder="1" applyAlignment="1" applyProtection="1">
      <alignment horizontal="left"/>
      <protection locked="0" hidden="1"/>
    </xf>
    <xf numFmtId="0" fontId="1" fillId="0" borderId="13" xfId="0" applyFont="1" applyBorder="1" applyAlignment="1" applyProtection="1">
      <alignment horizontal="left"/>
      <protection locked="0" hidden="1"/>
    </xf>
    <xf numFmtId="0" fontId="1" fillId="0" borderId="34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1" fillId="0" borderId="29" xfId="0" applyFont="1" applyBorder="1" applyAlignment="1" applyProtection="1">
      <alignment horizontal="center"/>
      <protection locked="0" hidden="1"/>
    </xf>
    <xf numFmtId="0" fontId="1" fillId="0" borderId="12" xfId="0" applyFont="1" applyBorder="1" applyAlignment="1" applyProtection="1">
      <alignment horizontal="left"/>
      <protection locked="0" hidden="1"/>
    </xf>
    <xf numFmtId="0" fontId="10" fillId="3" borderId="27" xfId="0" applyFont="1" applyFill="1" applyBorder="1" applyAlignment="1" applyProtection="1">
      <alignment horizontal="center"/>
      <protection hidden="1"/>
    </xf>
    <xf numFmtId="0" fontId="10" fillId="3" borderId="33" xfId="0" applyFont="1" applyFill="1" applyBorder="1" applyAlignment="1" applyProtection="1">
      <alignment horizontal="center"/>
      <protection hidden="1"/>
    </xf>
    <xf numFmtId="0" fontId="10" fillId="3" borderId="35" xfId="0" applyFont="1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0" fontId="1" fillId="0" borderId="12" xfId="0" applyFont="1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11" xfId="0" applyFont="1" applyBorder="1" applyAlignment="1" applyProtection="1">
      <alignment horizontal="center"/>
      <protection locked="0" hidden="1"/>
    </xf>
    <xf numFmtId="0" fontId="1" fillId="0" borderId="31" xfId="0" applyFont="1" applyBorder="1" applyAlignment="1" applyProtection="1">
      <alignment horizontal="center"/>
      <protection locked="0" hidden="1"/>
    </xf>
    <xf numFmtId="0" fontId="1" fillId="0" borderId="25" xfId="0" applyFont="1" applyBorder="1" applyAlignment="1" applyProtection="1">
      <alignment horizontal="center"/>
      <protection locked="0" hidden="1"/>
    </xf>
    <xf numFmtId="0" fontId="1" fillId="0" borderId="11" xfId="0" applyFont="1" applyBorder="1" applyAlignment="1" applyProtection="1">
      <alignment horizontal="left"/>
      <protection locked="0" hidden="1"/>
    </xf>
    <xf numFmtId="0" fontId="10" fillId="5" borderId="14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locked="0" hidden="1"/>
    </xf>
    <xf numFmtId="0" fontId="8" fillId="0" borderId="16" xfId="0" applyFont="1" applyBorder="1" applyAlignment="1" applyProtection="1">
      <alignment horizontal="center"/>
      <protection locked="0" hidden="1"/>
    </xf>
    <xf numFmtId="0" fontId="8" fillId="0" borderId="17" xfId="0" applyFont="1" applyBorder="1" applyAlignment="1" applyProtection="1">
      <alignment horizontal="center"/>
      <protection locked="0" hidden="1"/>
    </xf>
    <xf numFmtId="164" fontId="8" fillId="0" borderId="15" xfId="0" applyNumberFormat="1" applyFont="1" applyBorder="1" applyAlignment="1" applyProtection="1">
      <alignment horizontal="center"/>
      <protection hidden="1"/>
    </xf>
    <xf numFmtId="164" fontId="8" fillId="0" borderId="16" xfId="0" applyNumberFormat="1" applyFont="1" applyBorder="1" applyAlignment="1" applyProtection="1">
      <alignment horizontal="center"/>
      <protection hidden="1"/>
    </xf>
    <xf numFmtId="164" fontId="8" fillId="0" borderId="17" xfId="0" applyNumberFormat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/>
      <protection locked="0" hidden="1"/>
    </xf>
    <xf numFmtId="0" fontId="5" fillId="0" borderId="2" xfId="0" applyFont="1" applyBorder="1" applyAlignment="1" applyProtection="1">
      <alignment horizontal="center"/>
      <protection locked="0" hidden="1"/>
    </xf>
    <xf numFmtId="0" fontId="4" fillId="0" borderId="14" xfId="0" applyFont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6" fillId="0" borderId="14" xfId="0" applyFont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0" fontId="6" fillId="0" borderId="2" xfId="0" applyFont="1" applyBorder="1" applyAlignment="1" applyProtection="1">
      <alignment horizontal="center"/>
      <protection locked="0" hidden="1"/>
    </xf>
    <xf numFmtId="0" fontId="7" fillId="6" borderId="14" xfId="0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 applyProtection="1">
      <alignment horizontal="center"/>
      <protection hidden="1"/>
    </xf>
    <xf numFmtId="0" fontId="7" fillId="6" borderId="2" xfId="0" applyFont="1" applyFill="1" applyBorder="1" applyAlignment="1" applyProtection="1">
      <alignment horizontal="center"/>
      <protection hidden="1"/>
    </xf>
    <xf numFmtId="0" fontId="7" fillId="7" borderId="14" xfId="0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 applyProtection="1">
      <alignment horizontal="center"/>
      <protection hidden="1"/>
    </xf>
    <xf numFmtId="0" fontId="7" fillId="7" borderId="2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locked="0" hidden="1"/>
    </xf>
    <xf numFmtId="0" fontId="1" fillId="0" borderId="22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center"/>
      <protection locked="0" hidden="1"/>
    </xf>
    <xf numFmtId="0" fontId="1" fillId="0" borderId="16" xfId="0" applyFont="1" applyBorder="1" applyAlignment="1" applyProtection="1">
      <alignment horizontal="center"/>
      <protection locked="0"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left"/>
      <protection hidden="1"/>
    </xf>
    <xf numFmtId="0" fontId="13" fillId="0" borderId="22" xfId="0" applyFont="1" applyBorder="1" applyAlignment="1" applyProtection="1">
      <alignment horizontal="left"/>
      <protection hidden="1"/>
    </xf>
    <xf numFmtId="0" fontId="10" fillId="4" borderId="14" xfId="0" applyFont="1" applyFill="1" applyBorder="1" applyAlignment="1" applyProtection="1">
      <alignment horizontal="center"/>
      <protection hidden="1"/>
    </xf>
    <xf numFmtId="0" fontId="10" fillId="4" borderId="2" xfId="0" applyFont="1" applyFill="1" applyBorder="1" applyAlignment="1" applyProtection="1">
      <alignment horizontal="center"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locked="0" hidden="1"/>
    </xf>
    <xf numFmtId="0" fontId="7" fillId="0" borderId="23" xfId="0" applyFont="1" applyBorder="1" applyAlignment="1" applyProtection="1">
      <protection hidden="1"/>
    </xf>
    <xf numFmtId="0" fontId="7" fillId="0" borderId="6" xfId="0" applyFont="1" applyBorder="1" applyAlignment="1" applyProtection="1">
      <protection hidden="1"/>
    </xf>
    <xf numFmtId="0" fontId="7" fillId="0" borderId="25" xfId="0" applyFont="1" applyBorder="1" applyAlignment="1" applyProtection="1">
      <protection hidden="1"/>
    </xf>
    <xf numFmtId="0" fontId="7" fillId="0" borderId="28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7" fillId="0" borderId="29" xfId="0" applyFont="1" applyBorder="1" applyAlignment="1" applyProtection="1">
      <protection hidden="1"/>
    </xf>
    <xf numFmtId="0" fontId="7" fillId="5" borderId="14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7" fillId="0" borderId="23" xfId="0" applyFont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left"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7" fillId="0" borderId="28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7" fillId="0" borderId="29" xfId="0" applyFont="1" applyBorder="1" applyAlignment="1" applyProtection="1">
      <alignment horizontal="left"/>
      <protection hidden="1"/>
    </xf>
    <xf numFmtId="0" fontId="7" fillId="0" borderId="20" xfId="0" applyFont="1" applyBorder="1" applyAlignment="1" applyProtection="1">
      <protection hidden="1"/>
    </xf>
    <xf numFmtId="0" fontId="7" fillId="0" borderId="3" xfId="0" applyFont="1" applyBorder="1" applyAlignment="1" applyProtection="1">
      <protection hidden="1"/>
    </xf>
    <xf numFmtId="0" fontId="7" fillId="0" borderId="22" xfId="0" applyFont="1" applyBorder="1" applyAlignment="1" applyProtection="1">
      <protection hidden="1"/>
    </xf>
    <xf numFmtId="0" fontId="13" fillId="0" borderId="14" xfId="0" applyFont="1" applyBorder="1" applyAlignment="1" applyProtection="1">
      <alignment horizontal="center"/>
      <protection locked="0" hidden="1"/>
    </xf>
    <xf numFmtId="0" fontId="13" fillId="0" borderId="1" xfId="0" applyFont="1" applyBorder="1" applyAlignment="1" applyProtection="1">
      <alignment horizontal="center"/>
      <protection locked="0" hidden="1"/>
    </xf>
    <xf numFmtId="0" fontId="13" fillId="0" borderId="2" xfId="0" applyFont="1" applyBorder="1" applyAlignment="1" applyProtection="1">
      <alignment horizontal="center"/>
      <protection locked="0" hidden="1"/>
    </xf>
    <xf numFmtId="164" fontId="16" fillId="0" borderId="30" xfId="0" applyNumberFormat="1" applyFont="1" applyBorder="1" applyAlignment="1" applyProtection="1">
      <alignment horizontal="center"/>
      <protection locked="0" hidden="1"/>
    </xf>
    <xf numFmtId="164" fontId="16" fillId="0" borderId="5" xfId="0" applyNumberFormat="1" applyFont="1" applyBorder="1" applyAlignment="1" applyProtection="1">
      <alignment horizontal="center"/>
      <protection locked="0" hidden="1"/>
    </xf>
    <xf numFmtId="164" fontId="16" fillId="0" borderId="31" xfId="0" applyNumberFormat="1" applyFont="1" applyBorder="1" applyAlignment="1" applyProtection="1">
      <alignment horizontal="center"/>
      <protection locked="0" hidden="1"/>
    </xf>
    <xf numFmtId="164" fontId="16" fillId="0" borderId="23" xfId="0" applyNumberFormat="1" applyFont="1" applyFill="1" applyBorder="1" applyAlignment="1" applyProtection="1">
      <alignment horizontal="center"/>
      <protection locked="0" hidden="1"/>
    </xf>
    <xf numFmtId="164" fontId="16" fillId="0" borderId="6" xfId="0" applyNumberFormat="1" applyFont="1" applyFill="1" applyBorder="1" applyAlignment="1" applyProtection="1">
      <alignment horizontal="center"/>
      <protection locked="0" hidden="1"/>
    </xf>
    <xf numFmtId="164" fontId="16" fillId="0" borderId="25" xfId="0" applyNumberFormat="1" applyFont="1" applyFill="1" applyBorder="1" applyAlignment="1" applyProtection="1">
      <alignment horizontal="center"/>
      <protection locked="0" hidden="1"/>
    </xf>
    <xf numFmtId="164" fontId="16" fillId="0" borderId="28" xfId="0" applyNumberFormat="1" applyFont="1" applyBorder="1" applyAlignment="1" applyProtection="1">
      <alignment horizontal="center"/>
      <protection locked="0" hidden="1"/>
    </xf>
    <xf numFmtId="164" fontId="16" fillId="0" borderId="4" xfId="0" applyNumberFormat="1" applyFont="1" applyBorder="1" applyAlignment="1" applyProtection="1">
      <alignment horizontal="center"/>
      <protection locked="0" hidden="1"/>
    </xf>
    <xf numFmtId="164" fontId="16" fillId="0" borderId="29" xfId="0" applyNumberFormat="1" applyFont="1" applyBorder="1" applyAlignment="1" applyProtection="1">
      <alignment horizontal="center"/>
      <protection locked="0" hidden="1"/>
    </xf>
    <xf numFmtId="164" fontId="16" fillId="0" borderId="28" xfId="0" applyNumberFormat="1" applyFont="1" applyFill="1" applyBorder="1" applyAlignment="1" applyProtection="1">
      <alignment horizontal="center"/>
      <protection locked="0" hidden="1"/>
    </xf>
    <xf numFmtId="164" fontId="16" fillId="0" borderId="4" xfId="0" applyNumberFormat="1" applyFont="1" applyFill="1" applyBorder="1" applyAlignment="1" applyProtection="1">
      <alignment horizontal="center"/>
      <protection locked="0" hidden="1"/>
    </xf>
    <xf numFmtId="164" fontId="16" fillId="0" borderId="29" xfId="0" applyNumberFormat="1" applyFont="1" applyFill="1" applyBorder="1" applyAlignment="1" applyProtection="1">
      <alignment horizontal="center"/>
      <protection locked="0" hidden="1"/>
    </xf>
    <xf numFmtId="164" fontId="16" fillId="0" borderId="30" xfId="0" applyNumberFormat="1" applyFont="1" applyFill="1" applyBorder="1" applyAlignment="1" applyProtection="1">
      <alignment horizontal="center"/>
      <protection locked="0" hidden="1"/>
    </xf>
    <xf numFmtId="164" fontId="16" fillId="0" borderId="5" xfId="0" applyNumberFormat="1" applyFont="1" applyFill="1" applyBorder="1" applyAlignment="1" applyProtection="1">
      <alignment horizontal="center"/>
      <protection locked="0" hidden="1"/>
    </xf>
    <xf numFmtId="164" fontId="16" fillId="0" borderId="31" xfId="0" applyNumberFormat="1" applyFont="1" applyFill="1" applyBorder="1" applyAlignment="1" applyProtection="1">
      <alignment horizontal="center"/>
      <protection locked="0"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164" fontId="16" fillId="0" borderId="20" xfId="0" applyNumberFormat="1" applyFont="1" applyBorder="1" applyAlignment="1" applyProtection="1">
      <alignment horizontal="center"/>
      <protection locked="0" hidden="1"/>
    </xf>
    <xf numFmtId="164" fontId="16" fillId="0" borderId="3" xfId="0" applyNumberFormat="1" applyFont="1" applyBorder="1" applyAlignment="1" applyProtection="1">
      <alignment horizontal="center"/>
      <protection locked="0" hidden="1"/>
    </xf>
    <xf numFmtId="164" fontId="16" fillId="0" borderId="22" xfId="0" applyNumberFormat="1" applyFont="1" applyBorder="1" applyAlignment="1" applyProtection="1">
      <alignment horizontal="center"/>
      <protection locked="0" hidden="1"/>
    </xf>
    <xf numFmtId="0" fontId="10" fillId="3" borderId="32" xfId="0" applyFont="1" applyFill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locked="0" hidden="1"/>
    </xf>
    <xf numFmtId="0" fontId="8" fillId="0" borderId="13" xfId="0" applyFont="1" applyBorder="1" applyAlignment="1" applyProtection="1">
      <alignment horizontal="center"/>
      <protection locked="0" hidden="1"/>
    </xf>
    <xf numFmtId="0" fontId="8" fillId="0" borderId="3" xfId="0" applyFont="1" applyBorder="1" applyAlignment="1" applyProtection="1">
      <alignment horizontal="center"/>
      <protection locked="0" hidden="1"/>
    </xf>
    <xf numFmtId="0" fontId="8" fillId="0" borderId="21" xfId="0" applyFont="1" applyBorder="1" applyAlignment="1" applyProtection="1">
      <alignment horizontal="center"/>
      <protection locked="0" hidden="1"/>
    </xf>
    <xf numFmtId="164" fontId="8" fillId="0" borderId="13" xfId="0" applyNumberFormat="1" applyFont="1" applyBorder="1" applyAlignment="1" applyProtection="1">
      <alignment horizontal="center"/>
      <protection hidden="1"/>
    </xf>
    <xf numFmtId="164" fontId="8" fillId="0" borderId="3" xfId="0" applyNumberFormat="1" applyFont="1" applyBorder="1" applyAlignment="1" applyProtection="1">
      <alignment horizontal="center"/>
      <protection hidden="1"/>
    </xf>
    <xf numFmtId="164" fontId="8" fillId="0" borderId="21" xfId="0" applyNumberFormat="1" applyFont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10" fillId="3" borderId="26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2" fillId="0" borderId="14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164" fontId="16" fillId="0" borderId="23" xfId="0" applyNumberFormat="1" applyFont="1" applyBorder="1" applyAlignment="1" applyProtection="1">
      <alignment horizontal="center"/>
      <protection hidden="1"/>
    </xf>
    <xf numFmtId="164" fontId="16" fillId="0" borderId="6" xfId="0" applyNumberFormat="1" applyFont="1" applyBorder="1" applyAlignment="1" applyProtection="1">
      <alignment horizontal="center"/>
      <protection hidden="1"/>
    </xf>
    <xf numFmtId="164" fontId="16" fillId="0" borderId="25" xfId="0" applyNumberFormat="1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164" fontId="8" fillId="0" borderId="45" xfId="0" applyNumberFormat="1" applyFont="1" applyBorder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164" fontId="8" fillId="0" borderId="44" xfId="0" applyNumberFormat="1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left"/>
      <protection hidden="1"/>
    </xf>
    <xf numFmtId="0" fontId="12" fillId="0" borderId="9" xfId="0" applyFont="1" applyBorder="1" applyAlignment="1" applyProtection="1">
      <alignment horizontal="left"/>
      <protection hidden="1"/>
    </xf>
    <xf numFmtId="0" fontId="12" fillId="0" borderId="44" xfId="0" applyFont="1" applyBorder="1" applyAlignment="1" applyProtection="1">
      <alignment horizontal="left"/>
      <protection hidden="1"/>
    </xf>
    <xf numFmtId="164" fontId="16" fillId="0" borderId="7" xfId="0" applyNumberFormat="1" applyFont="1" applyBorder="1" applyAlignment="1" applyProtection="1">
      <alignment horizontal="center"/>
      <protection hidden="1"/>
    </xf>
    <xf numFmtId="164" fontId="16" fillId="0" borderId="9" xfId="0" applyNumberFormat="1" applyFont="1" applyBorder="1" applyAlignment="1" applyProtection="1">
      <alignment horizontal="center"/>
      <protection hidden="1"/>
    </xf>
    <xf numFmtId="164" fontId="16" fillId="0" borderId="8" xfId="0" applyNumberFormat="1" applyFont="1" applyBorder="1" applyAlignment="1" applyProtection="1">
      <alignment horizontal="center"/>
      <protection hidden="1"/>
    </xf>
    <xf numFmtId="164" fontId="16" fillId="0" borderId="20" xfId="0" applyNumberFormat="1" applyFont="1" applyBorder="1" applyAlignment="1" applyProtection="1">
      <alignment horizontal="center"/>
      <protection hidden="1"/>
    </xf>
    <xf numFmtId="164" fontId="16" fillId="0" borderId="3" xfId="0" applyNumberFormat="1" applyFont="1" applyBorder="1" applyAlignment="1" applyProtection="1">
      <alignment horizontal="center"/>
      <protection hidden="1"/>
    </xf>
    <xf numFmtId="164" fontId="16" fillId="0" borderId="22" xfId="0" applyNumberFormat="1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2" fillId="0" borderId="13" xfId="0" applyFont="1" applyBorder="1" applyAlignment="1" applyProtection="1">
      <alignment horizontal="left"/>
      <protection hidden="1"/>
    </xf>
    <xf numFmtId="0" fontId="9" fillId="0" borderId="30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166" fontId="2" fillId="0" borderId="41" xfId="0" applyNumberFormat="1" applyFont="1" applyBorder="1" applyAlignment="1" applyProtection="1">
      <alignment horizontal="center"/>
      <protection hidden="1"/>
    </xf>
    <xf numFmtId="166" fontId="0" fillId="0" borderId="41" xfId="0" applyNumberFormat="1" applyBorder="1" applyAlignment="1" applyProtection="1"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CO77"/>
  <sheetViews>
    <sheetView tabSelected="1" zoomScaleNormal="100" workbookViewId="0">
      <selection activeCell="BH7" sqref="BH7"/>
    </sheetView>
  </sheetViews>
  <sheetFormatPr baseColWidth="10" defaultColWidth="1.703125" defaultRowHeight="17.350000000000001"/>
  <cols>
    <col min="1" max="64" width="1.703125" style="1" customWidth="1"/>
    <col min="65" max="65" width="5.703125" style="2" hidden="1" customWidth="1"/>
    <col min="66" max="66" width="6.703125" style="2" hidden="1" customWidth="1"/>
    <col min="67" max="67" width="5.703125" style="2" hidden="1" customWidth="1"/>
    <col min="68" max="68" width="7" style="2" hidden="1" customWidth="1"/>
    <col min="69" max="69" width="6.703125" style="2" hidden="1" customWidth="1"/>
    <col min="70" max="70" width="5.703125" style="2" hidden="1" customWidth="1"/>
    <col min="71" max="71" width="18.703125" style="2" hidden="1" customWidth="1"/>
    <col min="72" max="76" width="5.703125" style="2" hidden="1" customWidth="1"/>
    <col min="77" max="77" width="5.703125" style="33" hidden="1" customWidth="1"/>
    <col min="78" max="78" width="16.17578125" style="33" hidden="1" customWidth="1"/>
    <col min="79" max="83" width="5.703125" style="33" hidden="1" customWidth="1"/>
    <col min="84" max="89" width="5.703125" style="33" customWidth="1"/>
    <col min="90" max="93" width="1.703125" style="33"/>
    <col min="94" max="16384" width="1.703125" style="1"/>
  </cols>
  <sheetData>
    <row r="1" spans="2:93" ht="17.7" thickBot="1"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2:93" s="3" customFormat="1" ht="30.35" thickBot="1">
      <c r="E2" s="184" t="s">
        <v>58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6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2:93" ht="17.7" thickBot="1"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</row>
    <row r="4" spans="2:93" s="3" customFormat="1" ht="30" thickBot="1">
      <c r="E4" s="187" t="s">
        <v>69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9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</row>
    <row r="5" spans="2:93" ht="17.7" thickBot="1">
      <c r="BY5" s="2"/>
      <c r="BZ5" s="2"/>
      <c r="CA5" s="2"/>
      <c r="CB5" s="2"/>
      <c r="CC5" s="2"/>
      <c r="CD5" s="2"/>
      <c r="CE5" s="3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2:93" s="4" customFormat="1" ht="22.7" thickBot="1">
      <c r="E6" s="190" t="s">
        <v>59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2:93" ht="17.7" thickBot="1"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2:93" ht="22.35">
      <c r="E8" s="56" t="s">
        <v>39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4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2:93"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7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2:93" s="5" customFormat="1" ht="17.7" thickBot="1"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48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50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</row>
    <row r="11" spans="2:93" ht="17.7" thickBot="1"/>
    <row r="12" spans="2:93" ht="17.7" thickBot="1">
      <c r="E12" s="70" t="s">
        <v>38</v>
      </c>
      <c r="F12" s="71"/>
      <c r="G12" s="71"/>
      <c r="H12" s="71"/>
      <c r="I12" s="71"/>
      <c r="J12" s="71"/>
      <c r="K12" s="71"/>
      <c r="L12" s="54">
        <v>42736</v>
      </c>
      <c r="M12" s="54"/>
      <c r="N12" s="54"/>
      <c r="O12" s="54"/>
      <c r="P12" s="54"/>
      <c r="Q12" s="54"/>
      <c r="R12" s="54"/>
      <c r="S12" s="54"/>
      <c r="T12" s="54"/>
      <c r="U12" s="55"/>
      <c r="V12" s="55"/>
      <c r="W12" s="55"/>
      <c r="X12" s="55"/>
      <c r="Y12" s="2"/>
      <c r="Z12" s="2"/>
      <c r="AA12" s="2"/>
      <c r="AB12" s="2"/>
      <c r="AC12" s="2"/>
      <c r="AD12" s="199" t="s">
        <v>26</v>
      </c>
      <c r="AE12" s="200"/>
      <c r="AF12" s="200"/>
      <c r="AG12" s="200"/>
      <c r="AH12" s="200"/>
      <c r="AI12" s="201"/>
      <c r="AJ12" s="51">
        <v>0.5</v>
      </c>
      <c r="AK12" s="52"/>
      <c r="AL12" s="52"/>
      <c r="AM12" s="52"/>
      <c r="AN12" s="52"/>
      <c r="AO12" s="52"/>
      <c r="AP12" s="52"/>
      <c r="AQ12" s="53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93" ht="17.7" thickBot="1"/>
    <row r="14" spans="2:93" ht="17.7" thickBot="1">
      <c r="E14" s="199" t="s">
        <v>27</v>
      </c>
      <c r="F14" s="200"/>
      <c r="G14" s="200"/>
      <c r="H14" s="200"/>
      <c r="I14" s="200"/>
      <c r="J14" s="200"/>
      <c r="K14" s="201"/>
      <c r="L14" s="84">
        <v>1</v>
      </c>
      <c r="M14" s="84"/>
      <c r="N14" s="85" t="s">
        <v>30</v>
      </c>
      <c r="O14" s="85"/>
      <c r="P14" s="202">
        <v>6</v>
      </c>
      <c r="Q14" s="202"/>
      <c r="R14" s="202"/>
      <c r="S14" s="202"/>
      <c r="T14" s="89" t="s">
        <v>29</v>
      </c>
      <c r="U14" s="89"/>
      <c r="V14" s="89"/>
      <c r="W14" s="89"/>
      <c r="X14" s="90"/>
      <c r="AD14" s="199" t="s">
        <v>28</v>
      </c>
      <c r="AE14" s="200"/>
      <c r="AF14" s="200"/>
      <c r="AG14" s="200"/>
      <c r="AH14" s="200"/>
      <c r="AI14" s="201"/>
      <c r="AJ14" s="202">
        <v>1</v>
      </c>
      <c r="AK14" s="202"/>
      <c r="AL14" s="202"/>
      <c r="AM14" s="202"/>
      <c r="AN14" s="7" t="s">
        <v>29</v>
      </c>
      <c r="AO14" s="7"/>
      <c r="AP14" s="7"/>
      <c r="AQ14" s="8"/>
      <c r="BA14" s="2">
        <f>L14*P14</f>
        <v>6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9">
        <f>L14*BP14+BQ14</f>
        <v>4.8611111111111112E-3</v>
      </c>
      <c r="BO14" s="1"/>
      <c r="BP14" s="9">
        <f>P14/1440</f>
        <v>4.1666666666666666E-3</v>
      </c>
      <c r="BQ14" s="9">
        <f>AJ14/1440</f>
        <v>6.9444444444444447E-4</v>
      </c>
      <c r="BR14" s="1"/>
      <c r="BS14" s="1"/>
      <c r="BT14" s="1"/>
      <c r="BU14" s="1"/>
      <c r="BV14" s="1"/>
      <c r="BW14" s="1"/>
      <c r="BX14" s="1"/>
    </row>
    <row r="15" spans="2:93" ht="17.7" thickBot="1"/>
    <row r="16" spans="2:93" ht="18" thickBot="1">
      <c r="B16" s="193" t="s">
        <v>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5"/>
      <c r="AD16" s="196" t="s">
        <v>2</v>
      </c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8"/>
    </row>
    <row r="17" spans="2:68">
      <c r="B17" s="149" t="s">
        <v>3</v>
      </c>
      <c r="C17" s="150"/>
      <c r="D17" s="151" t="s">
        <v>60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3"/>
      <c r="AD17" s="149" t="s">
        <v>3</v>
      </c>
      <c r="AE17" s="150"/>
      <c r="AF17" s="156" t="s">
        <v>63</v>
      </c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3"/>
    </row>
    <row r="18" spans="2:68">
      <c r="B18" s="143" t="s">
        <v>4</v>
      </c>
      <c r="C18" s="144"/>
      <c r="D18" s="154" t="s">
        <v>61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D18" s="143" t="s">
        <v>4</v>
      </c>
      <c r="AE18" s="144"/>
      <c r="AF18" s="161" t="s">
        <v>64</v>
      </c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5"/>
    </row>
    <row r="19" spans="2:68" ht="17.7" thickBot="1">
      <c r="B19" s="145" t="s">
        <v>5</v>
      </c>
      <c r="C19" s="146"/>
      <c r="D19" s="147" t="s">
        <v>62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/>
      <c r="AD19" s="145" t="s">
        <v>5</v>
      </c>
      <c r="AE19" s="146"/>
      <c r="AF19" s="172" t="s">
        <v>65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8"/>
    </row>
    <row r="20" spans="2:68" ht="17.7" thickBot="1"/>
    <row r="21" spans="2:68" ht="18" thickBot="1">
      <c r="B21" s="268" t="s">
        <v>42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70"/>
    </row>
    <row r="22" spans="2:68">
      <c r="B22" s="149" t="s">
        <v>3</v>
      </c>
      <c r="C22" s="150"/>
      <c r="D22" s="151" t="s">
        <v>66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3"/>
    </row>
    <row r="23" spans="2:68">
      <c r="B23" s="143" t="s">
        <v>4</v>
      </c>
      <c r="C23" s="144"/>
      <c r="D23" s="154" t="s">
        <v>67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</row>
    <row r="24" spans="2:68" ht="17.7" thickBot="1">
      <c r="B24" s="145" t="s">
        <v>5</v>
      </c>
      <c r="C24" s="146"/>
      <c r="D24" s="147" t="s">
        <v>68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8"/>
    </row>
    <row r="25" spans="2:68" ht="17.7" thickBot="1"/>
    <row r="26" spans="2:68" ht="17.7" thickBot="1">
      <c r="B26" s="260" t="s">
        <v>7</v>
      </c>
      <c r="C26" s="163"/>
      <c r="D26" s="163" t="s">
        <v>8</v>
      </c>
      <c r="E26" s="163"/>
      <c r="F26" s="163"/>
      <c r="G26" s="163"/>
      <c r="H26" s="163" t="s">
        <v>24</v>
      </c>
      <c r="I26" s="163"/>
      <c r="J26" s="163"/>
      <c r="K26" s="163" t="s">
        <v>0</v>
      </c>
      <c r="L26" s="163"/>
      <c r="M26" s="163"/>
      <c r="N26" s="163"/>
      <c r="O26" s="163"/>
      <c r="P26" s="276" t="s">
        <v>14</v>
      </c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162"/>
      <c r="AY26" s="162" t="s">
        <v>9</v>
      </c>
      <c r="AZ26" s="163"/>
      <c r="BA26" s="163"/>
      <c r="BB26" s="163"/>
      <c r="BC26" s="164"/>
      <c r="BD26" s="254" t="s">
        <v>57</v>
      </c>
      <c r="BE26" s="255"/>
      <c r="BF26" s="255"/>
      <c r="BG26" s="255"/>
      <c r="BH26" s="256"/>
      <c r="BM26" s="2" t="s">
        <v>15</v>
      </c>
      <c r="BN26" s="2" t="s">
        <v>16</v>
      </c>
      <c r="BO26" s="2" t="s">
        <v>17</v>
      </c>
      <c r="BP26" s="2" t="s">
        <v>18</v>
      </c>
    </row>
    <row r="27" spans="2:68">
      <c r="B27" s="65">
        <v>1</v>
      </c>
      <c r="C27" s="278"/>
      <c r="D27" s="262">
        <v>1</v>
      </c>
      <c r="E27" s="263"/>
      <c r="F27" s="263"/>
      <c r="G27" s="264"/>
      <c r="H27" s="273" t="s">
        <v>12</v>
      </c>
      <c r="I27" s="274"/>
      <c r="J27" s="275"/>
      <c r="K27" s="265">
        <f>IF((BD27=""), AJ12, BD27)</f>
        <v>0.5</v>
      </c>
      <c r="L27" s="266"/>
      <c r="M27" s="266"/>
      <c r="N27" s="266"/>
      <c r="O27" s="267"/>
      <c r="P27" s="279" t="str">
        <f>D17</f>
        <v>Mannschaft A1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0" t="s">
        <v>11</v>
      </c>
      <c r="AH27" s="271" t="str">
        <f>D18</f>
        <v>Mannschaft A2</v>
      </c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2"/>
      <c r="AY27" s="165"/>
      <c r="AZ27" s="166"/>
      <c r="BA27" s="11" t="s">
        <v>10</v>
      </c>
      <c r="BB27" s="166"/>
      <c r="BC27" s="261"/>
      <c r="BD27" s="257"/>
      <c r="BE27" s="258"/>
      <c r="BF27" s="258"/>
      <c r="BG27" s="258"/>
      <c r="BH27" s="259"/>
      <c r="BM27" s="2">
        <f>AY27-BB27</f>
        <v>0</v>
      </c>
      <c r="BN27" s="2">
        <f>IF((OR(AY27="",BB27="")), 0, IF(BM27 &lt; 0, 0)+IF(BM27 = 0,1)+IF(BM27 &gt; 0,3))</f>
        <v>0</v>
      </c>
      <c r="BO27" s="2">
        <f>IF((OR(AY27="",BB27="")), 0, IF(BM27 &lt; 0, 3)+IF(BM27 = 0,1)+IF(BM27 &gt; 0,0))</f>
        <v>0</v>
      </c>
      <c r="BP27" s="2">
        <f>IF((OR(AY27="",BB27="")), 0, 1)</f>
        <v>0</v>
      </c>
    </row>
    <row r="28" spans="2:68">
      <c r="B28" s="97">
        <v>2</v>
      </c>
      <c r="C28" s="138"/>
      <c r="D28" s="133">
        <v>1</v>
      </c>
      <c r="E28" s="134"/>
      <c r="F28" s="134"/>
      <c r="G28" s="135"/>
      <c r="H28" s="78" t="s">
        <v>13</v>
      </c>
      <c r="I28" s="79"/>
      <c r="J28" s="80"/>
      <c r="K28" s="124">
        <f>IF((BD28=""),K27+BN14,BD28)</f>
        <v>0.50486111111111109</v>
      </c>
      <c r="L28" s="125"/>
      <c r="M28" s="125"/>
      <c r="N28" s="125"/>
      <c r="O28" s="126"/>
      <c r="P28" s="123" t="str">
        <f>AF17</f>
        <v>Mannschaft B1</v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28" t="s">
        <v>11</v>
      </c>
      <c r="AH28" s="120" t="str">
        <f>AF18</f>
        <v>Mannschaft B2</v>
      </c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  <c r="AY28" s="167"/>
      <c r="AZ28" s="168"/>
      <c r="BA28" s="29" t="s">
        <v>10</v>
      </c>
      <c r="BB28" s="168"/>
      <c r="BC28" s="171"/>
      <c r="BD28" s="242"/>
      <c r="BE28" s="243"/>
      <c r="BF28" s="243"/>
      <c r="BG28" s="243"/>
      <c r="BH28" s="244"/>
      <c r="BM28" s="2">
        <f t="shared" ref="BM28:BM35" si="0">AY28-BB28</f>
        <v>0</v>
      </c>
      <c r="BN28" s="2">
        <f t="shared" ref="BN28:BN35" si="1">IF((OR(AY28="",BB28="")), 0, IF(BM28 &lt; 0, 0)+IF(BM28 = 0,1)+IF(BM28 &gt; 0,3))</f>
        <v>0</v>
      </c>
      <c r="BO28" s="2">
        <f t="shared" ref="BO28:BO35" si="2">IF((OR(AY28="",BB28="")), 0, IF(BM28 &lt; 0, 3)+IF(BM28 = 0,1)+IF(BM28 &gt; 0,0))</f>
        <v>0</v>
      </c>
      <c r="BP28" s="2">
        <f t="shared" ref="BP28:BP35" si="3">IF((OR(AY28="",BB28="")), 0, 1)</f>
        <v>0</v>
      </c>
    </row>
    <row r="29" spans="2:68" ht="17.7" thickBot="1">
      <c r="B29" s="95">
        <v>3</v>
      </c>
      <c r="C29" s="96"/>
      <c r="D29" s="81">
        <v>1</v>
      </c>
      <c r="E29" s="82"/>
      <c r="F29" s="82"/>
      <c r="G29" s="83"/>
      <c r="H29" s="75" t="s">
        <v>43</v>
      </c>
      <c r="I29" s="76"/>
      <c r="J29" s="77"/>
      <c r="K29" s="105">
        <f>IF((BD29=""),K28+BN14,BD29)</f>
        <v>0.50972222222222219</v>
      </c>
      <c r="L29" s="106"/>
      <c r="M29" s="106"/>
      <c r="N29" s="106"/>
      <c r="O29" s="107"/>
      <c r="P29" s="140" t="str">
        <f>D22</f>
        <v>Mannschaft C1</v>
      </c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2" t="s">
        <v>11</v>
      </c>
      <c r="AH29" s="102" t="str">
        <f>D23</f>
        <v>Mannschaft C2</v>
      </c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3"/>
      <c r="AY29" s="169"/>
      <c r="AZ29" s="159"/>
      <c r="BA29" s="13" t="s">
        <v>10</v>
      </c>
      <c r="BB29" s="159"/>
      <c r="BC29" s="160"/>
      <c r="BD29" s="245"/>
      <c r="BE29" s="246"/>
      <c r="BF29" s="246"/>
      <c r="BG29" s="246"/>
      <c r="BH29" s="247"/>
      <c r="BM29" s="2">
        <f t="shared" si="0"/>
        <v>0</v>
      </c>
      <c r="BN29" s="2">
        <f t="shared" si="1"/>
        <v>0</v>
      </c>
      <c r="BO29" s="2">
        <f t="shared" si="2"/>
        <v>0</v>
      </c>
      <c r="BP29" s="2">
        <f t="shared" si="3"/>
        <v>0</v>
      </c>
    </row>
    <row r="30" spans="2:68">
      <c r="B30" s="136">
        <v>4</v>
      </c>
      <c r="C30" s="137"/>
      <c r="D30" s="72">
        <v>1</v>
      </c>
      <c r="E30" s="73"/>
      <c r="F30" s="73"/>
      <c r="G30" s="74"/>
      <c r="H30" s="130" t="s">
        <v>12</v>
      </c>
      <c r="I30" s="131"/>
      <c r="J30" s="132"/>
      <c r="K30" s="127">
        <f>IF((BD30=""),K29+BN14,BD30)</f>
        <v>0.51458333333333328</v>
      </c>
      <c r="L30" s="128"/>
      <c r="M30" s="128"/>
      <c r="N30" s="128"/>
      <c r="O30" s="129"/>
      <c r="P30" s="122" t="str">
        <f>D19</f>
        <v>Mannschaft A3</v>
      </c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4" t="s">
        <v>11</v>
      </c>
      <c r="AH30" s="118" t="str">
        <f>D17</f>
        <v>Mannschaft A1</v>
      </c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9"/>
      <c r="AY30" s="157"/>
      <c r="AZ30" s="158"/>
      <c r="BA30" s="15" t="s">
        <v>10</v>
      </c>
      <c r="BB30" s="158"/>
      <c r="BC30" s="170"/>
      <c r="BD30" s="251"/>
      <c r="BE30" s="252"/>
      <c r="BF30" s="252"/>
      <c r="BG30" s="252"/>
      <c r="BH30" s="253"/>
      <c r="BM30" s="2">
        <f t="shared" si="0"/>
        <v>0</v>
      </c>
      <c r="BN30" s="2">
        <f t="shared" si="1"/>
        <v>0</v>
      </c>
      <c r="BO30" s="2">
        <f t="shared" si="2"/>
        <v>0</v>
      </c>
      <c r="BP30" s="2">
        <f t="shared" si="3"/>
        <v>0</v>
      </c>
    </row>
    <row r="31" spans="2:68">
      <c r="B31" s="136">
        <v>5</v>
      </c>
      <c r="C31" s="137"/>
      <c r="D31" s="72">
        <v>1</v>
      </c>
      <c r="E31" s="73"/>
      <c r="F31" s="73"/>
      <c r="G31" s="74"/>
      <c r="H31" s="130" t="s">
        <v>13</v>
      </c>
      <c r="I31" s="131"/>
      <c r="J31" s="132"/>
      <c r="K31" s="124">
        <f>IF((BD31=""),K30+BN14,BD31)</f>
        <v>0.51944444444444438</v>
      </c>
      <c r="L31" s="125"/>
      <c r="M31" s="125"/>
      <c r="N31" s="125"/>
      <c r="O31" s="126"/>
      <c r="P31" s="122" t="str">
        <f>AF19</f>
        <v>Mannschaft B3</v>
      </c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4" t="s">
        <v>11</v>
      </c>
      <c r="AH31" s="118" t="str">
        <f>AF17</f>
        <v>Mannschaft B1</v>
      </c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9"/>
      <c r="AY31" s="157"/>
      <c r="AZ31" s="158"/>
      <c r="BA31" s="15" t="s">
        <v>10</v>
      </c>
      <c r="BB31" s="158"/>
      <c r="BC31" s="170"/>
      <c r="BD31" s="239"/>
      <c r="BE31" s="240"/>
      <c r="BF31" s="240"/>
      <c r="BG31" s="240"/>
      <c r="BH31" s="241"/>
      <c r="BM31" s="2">
        <f t="shared" si="0"/>
        <v>0</v>
      </c>
      <c r="BN31" s="2">
        <f t="shared" si="1"/>
        <v>0</v>
      </c>
      <c r="BO31" s="2">
        <f t="shared" si="2"/>
        <v>0</v>
      </c>
      <c r="BP31" s="2">
        <f t="shared" si="3"/>
        <v>0</v>
      </c>
    </row>
    <row r="32" spans="2:68" ht="17.7" thickBot="1">
      <c r="B32" s="95">
        <v>6</v>
      </c>
      <c r="C32" s="96"/>
      <c r="D32" s="81">
        <v>1</v>
      </c>
      <c r="E32" s="82"/>
      <c r="F32" s="82"/>
      <c r="G32" s="83"/>
      <c r="H32" s="75" t="s">
        <v>43</v>
      </c>
      <c r="I32" s="76"/>
      <c r="J32" s="77"/>
      <c r="K32" s="105">
        <f>IF((BD32=""),K31+BN14,BD32)</f>
        <v>0.52430555555555547</v>
      </c>
      <c r="L32" s="106"/>
      <c r="M32" s="106"/>
      <c r="N32" s="106"/>
      <c r="O32" s="107"/>
      <c r="P32" s="140" t="str">
        <f>D24</f>
        <v>Mannschaft C3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2" t="s">
        <v>11</v>
      </c>
      <c r="AH32" s="102" t="str">
        <f>D22</f>
        <v>Mannschaft C1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3"/>
      <c r="AY32" s="169"/>
      <c r="AZ32" s="159"/>
      <c r="BA32" s="13" t="s">
        <v>10</v>
      </c>
      <c r="BB32" s="159"/>
      <c r="BC32" s="160"/>
      <c r="BD32" s="248"/>
      <c r="BE32" s="249"/>
      <c r="BF32" s="249"/>
      <c r="BG32" s="249"/>
      <c r="BH32" s="250"/>
      <c r="BM32" s="2">
        <f t="shared" si="0"/>
        <v>0</v>
      </c>
      <c r="BN32" s="2">
        <f t="shared" si="1"/>
        <v>0</v>
      </c>
      <c r="BO32" s="2">
        <f t="shared" si="2"/>
        <v>0</v>
      </c>
      <c r="BP32" s="2">
        <f t="shared" si="3"/>
        <v>0</v>
      </c>
    </row>
    <row r="33" spans="2:83">
      <c r="B33" s="136">
        <v>7</v>
      </c>
      <c r="C33" s="137"/>
      <c r="D33" s="72">
        <v>1</v>
      </c>
      <c r="E33" s="73"/>
      <c r="F33" s="73"/>
      <c r="G33" s="74"/>
      <c r="H33" s="130" t="s">
        <v>12</v>
      </c>
      <c r="I33" s="131"/>
      <c r="J33" s="132"/>
      <c r="K33" s="127">
        <f>IF((BD33=""),K32+BN14,BD33)</f>
        <v>0.52916666666666656</v>
      </c>
      <c r="L33" s="128"/>
      <c r="M33" s="128"/>
      <c r="N33" s="128"/>
      <c r="O33" s="129"/>
      <c r="P33" s="122" t="str">
        <f>D18</f>
        <v>Mannschaft A2</v>
      </c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4" t="s">
        <v>11</v>
      </c>
      <c r="AH33" s="118" t="str">
        <f>D19</f>
        <v>Mannschaft A3</v>
      </c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9"/>
      <c r="AY33" s="157"/>
      <c r="AZ33" s="158"/>
      <c r="BA33" s="15" t="s">
        <v>10</v>
      </c>
      <c r="BB33" s="158"/>
      <c r="BC33" s="170"/>
      <c r="BD33" s="239"/>
      <c r="BE33" s="240"/>
      <c r="BF33" s="240"/>
      <c r="BG33" s="240"/>
      <c r="BH33" s="241"/>
      <c r="BM33" s="2">
        <f t="shared" si="0"/>
        <v>0</v>
      </c>
      <c r="BN33" s="2">
        <f t="shared" si="1"/>
        <v>0</v>
      </c>
      <c r="BO33" s="2">
        <f t="shared" si="2"/>
        <v>0</v>
      </c>
      <c r="BP33" s="2">
        <f t="shared" si="3"/>
        <v>0</v>
      </c>
    </row>
    <row r="34" spans="2:83">
      <c r="B34" s="97">
        <v>8</v>
      </c>
      <c r="C34" s="138"/>
      <c r="D34" s="133">
        <v>1</v>
      </c>
      <c r="E34" s="134"/>
      <c r="F34" s="134"/>
      <c r="G34" s="135"/>
      <c r="H34" s="78" t="s">
        <v>13</v>
      </c>
      <c r="I34" s="79"/>
      <c r="J34" s="80"/>
      <c r="K34" s="124">
        <f>IF((BD34=""),K33+BN14,BD34)</f>
        <v>0.53402777777777766</v>
      </c>
      <c r="L34" s="125"/>
      <c r="M34" s="125"/>
      <c r="N34" s="125"/>
      <c r="O34" s="126"/>
      <c r="P34" s="123" t="str">
        <f>AF18</f>
        <v>Mannschaft B2</v>
      </c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28" t="s">
        <v>11</v>
      </c>
      <c r="AH34" s="120" t="str">
        <f>AF19</f>
        <v>Mannschaft B3</v>
      </c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1"/>
      <c r="AY34" s="167"/>
      <c r="AZ34" s="168"/>
      <c r="BA34" s="29" t="s">
        <v>10</v>
      </c>
      <c r="BB34" s="168"/>
      <c r="BC34" s="171"/>
      <c r="BD34" s="242"/>
      <c r="BE34" s="243"/>
      <c r="BF34" s="243"/>
      <c r="BG34" s="243"/>
      <c r="BH34" s="244"/>
      <c r="BM34" s="2">
        <f t="shared" si="0"/>
        <v>0</v>
      </c>
      <c r="BN34" s="2">
        <f t="shared" si="1"/>
        <v>0</v>
      </c>
      <c r="BO34" s="2">
        <f t="shared" si="2"/>
        <v>0</v>
      </c>
      <c r="BP34" s="2">
        <f t="shared" si="3"/>
        <v>0</v>
      </c>
    </row>
    <row r="35" spans="2:83" ht="17.7" thickBot="1">
      <c r="B35" s="95">
        <v>9</v>
      </c>
      <c r="C35" s="96"/>
      <c r="D35" s="81">
        <v>1</v>
      </c>
      <c r="E35" s="82"/>
      <c r="F35" s="82"/>
      <c r="G35" s="83"/>
      <c r="H35" s="75" t="s">
        <v>43</v>
      </c>
      <c r="I35" s="76"/>
      <c r="J35" s="77"/>
      <c r="K35" s="105">
        <f>IF((BD35=""),K34+BN14,BD35)</f>
        <v>0.53888888888888875</v>
      </c>
      <c r="L35" s="106"/>
      <c r="M35" s="106"/>
      <c r="N35" s="106"/>
      <c r="O35" s="107"/>
      <c r="P35" s="140" t="str">
        <f>D23</f>
        <v>Mannschaft C2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2" t="s">
        <v>11</v>
      </c>
      <c r="AH35" s="102" t="str">
        <f>D24</f>
        <v>Mannschaft C3</v>
      </c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3"/>
      <c r="AY35" s="169"/>
      <c r="AZ35" s="159"/>
      <c r="BA35" s="13" t="s">
        <v>10</v>
      </c>
      <c r="BB35" s="159"/>
      <c r="BC35" s="160"/>
      <c r="BD35" s="245"/>
      <c r="BE35" s="246"/>
      <c r="BF35" s="246"/>
      <c r="BG35" s="246"/>
      <c r="BH35" s="247"/>
      <c r="BM35" s="2">
        <f t="shared" si="0"/>
        <v>0</v>
      </c>
      <c r="BN35" s="2">
        <f t="shared" si="1"/>
        <v>0</v>
      </c>
      <c r="BO35" s="2">
        <f t="shared" si="2"/>
        <v>0</v>
      </c>
      <c r="BP35" s="2">
        <f t="shared" si="3"/>
        <v>0</v>
      </c>
    </row>
    <row r="36" spans="2:83" ht="17.7" thickBot="1"/>
    <row r="37" spans="2:83" ht="17.7" thickBot="1">
      <c r="B37" s="62" t="s">
        <v>19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2" t="s">
        <v>20</v>
      </c>
      <c r="V37" s="63"/>
      <c r="W37" s="64"/>
      <c r="X37" s="62" t="s">
        <v>21</v>
      </c>
      <c r="Y37" s="63"/>
      <c r="Z37" s="64"/>
      <c r="AA37" s="62" t="s">
        <v>22</v>
      </c>
      <c r="AB37" s="63"/>
      <c r="AC37" s="63"/>
      <c r="AD37" s="63"/>
      <c r="AE37" s="64"/>
      <c r="AF37" s="63" t="s">
        <v>23</v>
      </c>
      <c r="AG37" s="63"/>
      <c r="AH37" s="64"/>
      <c r="BM37" s="2" t="s">
        <v>31</v>
      </c>
      <c r="BN37" s="2" t="s">
        <v>32</v>
      </c>
      <c r="BO37" s="2" t="s">
        <v>33</v>
      </c>
      <c r="BP37" s="2" t="s">
        <v>18</v>
      </c>
      <c r="BQ37" s="2" t="s">
        <v>15</v>
      </c>
      <c r="BZ37" s="33" t="s">
        <v>45</v>
      </c>
      <c r="CA37" s="33" t="s">
        <v>18</v>
      </c>
      <c r="CB37" s="33" t="s">
        <v>31</v>
      </c>
      <c r="CC37" s="33" t="s">
        <v>32</v>
      </c>
      <c r="CD37" s="33" t="s">
        <v>33</v>
      </c>
      <c r="CE37" s="33" t="s">
        <v>15</v>
      </c>
    </row>
    <row r="38" spans="2:83">
      <c r="B38" s="65" t="s">
        <v>3</v>
      </c>
      <c r="C38" s="66"/>
      <c r="D38" s="141" t="str">
        <f>$BS$38</f>
        <v>Mannschaft A2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203"/>
      <c r="U38" s="108">
        <f>$BT$38</f>
        <v>0</v>
      </c>
      <c r="V38" s="109"/>
      <c r="W38" s="110"/>
      <c r="X38" s="65">
        <f>$BU$38</f>
        <v>0</v>
      </c>
      <c r="Y38" s="66"/>
      <c r="Z38" s="104"/>
      <c r="AA38" s="65">
        <f>$BV$38</f>
        <v>0</v>
      </c>
      <c r="AB38" s="66"/>
      <c r="AC38" s="16" t="s">
        <v>10</v>
      </c>
      <c r="AD38" s="66">
        <f>$BW$38</f>
        <v>0</v>
      </c>
      <c r="AE38" s="104"/>
      <c r="AF38" s="65">
        <f>$BX$38</f>
        <v>0</v>
      </c>
      <c r="AG38" s="66"/>
      <c r="AH38" s="104"/>
      <c r="BM38" s="2">
        <f>BN27+BO30</f>
        <v>0</v>
      </c>
      <c r="BN38" s="2">
        <f>AY27+BB30</f>
        <v>0</v>
      </c>
      <c r="BO38" s="2">
        <f>BB27+AY30</f>
        <v>0</v>
      </c>
      <c r="BP38" s="2">
        <f>BP27+BP30</f>
        <v>0</v>
      </c>
      <c r="BQ38" s="2">
        <f>BN38-BO38</f>
        <v>0</v>
      </c>
      <c r="BS38" s="2" t="str">
        <f>$D$18</f>
        <v>Mannschaft A2</v>
      </c>
      <c r="BT38" s="2">
        <f>$BP$39</f>
        <v>0</v>
      </c>
      <c r="BU38" s="2">
        <f>$BM$39</f>
        <v>0</v>
      </c>
      <c r="BV38" s="2">
        <f>$BN$39</f>
        <v>0</v>
      </c>
      <c r="BW38" s="2">
        <f>$BO$39</f>
        <v>0</v>
      </c>
      <c r="BX38" s="2">
        <f>$BQ$39</f>
        <v>0</v>
      </c>
      <c r="BZ38" s="33" t="str">
        <f>$BS$48</f>
        <v>Mannschaft C2</v>
      </c>
      <c r="CA38" s="33">
        <f>$BT$48</f>
        <v>0</v>
      </c>
      <c r="CB38" s="33">
        <f>$BU$48</f>
        <v>0</v>
      </c>
      <c r="CC38" s="33">
        <f>$BV$48</f>
        <v>0</v>
      </c>
      <c r="CD38" s="33">
        <f>$BW$48</f>
        <v>0</v>
      </c>
      <c r="CE38" s="33">
        <f>$BX$48</f>
        <v>0</v>
      </c>
    </row>
    <row r="39" spans="2:83">
      <c r="B39" s="97" t="s">
        <v>4</v>
      </c>
      <c r="C39" s="98"/>
      <c r="D39" s="100" t="str">
        <f>$BS$39</f>
        <v>Mannschaft A1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17"/>
      <c r="U39" s="97">
        <f>$BT$39</f>
        <v>0</v>
      </c>
      <c r="V39" s="98"/>
      <c r="W39" s="99"/>
      <c r="X39" s="97">
        <f>$BU$39</f>
        <v>0</v>
      </c>
      <c r="Y39" s="98"/>
      <c r="Z39" s="99"/>
      <c r="AA39" s="97">
        <f>$BV$39</f>
        <v>0</v>
      </c>
      <c r="AB39" s="98"/>
      <c r="AC39" s="17" t="s">
        <v>10</v>
      </c>
      <c r="AD39" s="98">
        <f>$BW$39</f>
        <v>0</v>
      </c>
      <c r="AE39" s="99"/>
      <c r="AF39" s="97">
        <f>$BX$39</f>
        <v>0</v>
      </c>
      <c r="AG39" s="98"/>
      <c r="AH39" s="99"/>
      <c r="BM39" s="2">
        <f>BO27+BN33</f>
        <v>0</v>
      </c>
      <c r="BN39" s="2">
        <f>BB27+AY33</f>
        <v>0</v>
      </c>
      <c r="BO39" s="2">
        <f>AY27+BB33</f>
        <v>0</v>
      </c>
      <c r="BP39" s="2">
        <f>BP27+BP33</f>
        <v>0</v>
      </c>
      <c r="BQ39" s="2">
        <f>BN39-BO39</f>
        <v>0</v>
      </c>
      <c r="BS39" s="2" t="str">
        <f>$D$17</f>
        <v>Mannschaft A1</v>
      </c>
      <c r="BT39" s="2">
        <f>$BP$38</f>
        <v>0</v>
      </c>
      <c r="BU39" s="2">
        <f>$BM$38</f>
        <v>0</v>
      </c>
      <c r="BV39" s="2">
        <f>$BN$38</f>
        <v>0</v>
      </c>
      <c r="BW39" s="2">
        <f>$BO$38</f>
        <v>0</v>
      </c>
      <c r="BX39" s="2">
        <f>$BQ$38</f>
        <v>0</v>
      </c>
      <c r="BZ39" s="33" t="str">
        <f>$BS$43</f>
        <v>Mannschaft B2</v>
      </c>
      <c r="CA39" s="33">
        <f>$BT$43</f>
        <v>0</v>
      </c>
      <c r="CB39" s="33">
        <f>$BU$43</f>
        <v>0</v>
      </c>
      <c r="CC39" s="33">
        <f>$BV$43</f>
        <v>0</v>
      </c>
      <c r="CD39" s="33">
        <f>$BW$43</f>
        <v>0</v>
      </c>
      <c r="CE39" s="33">
        <f>$BX$43</f>
        <v>0</v>
      </c>
    </row>
    <row r="40" spans="2:83">
      <c r="B40" s="97" t="s">
        <v>5</v>
      </c>
      <c r="C40" s="98"/>
      <c r="D40" s="100" t="str">
        <f>$BS$40</f>
        <v>Mannschaft A3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17"/>
      <c r="U40" s="97">
        <f>$BT$40</f>
        <v>0</v>
      </c>
      <c r="V40" s="98"/>
      <c r="W40" s="99"/>
      <c r="X40" s="97">
        <f>$BU$40</f>
        <v>0</v>
      </c>
      <c r="Y40" s="98"/>
      <c r="Z40" s="99"/>
      <c r="AA40" s="97">
        <f>$BV$40</f>
        <v>0</v>
      </c>
      <c r="AB40" s="98"/>
      <c r="AC40" s="17" t="s">
        <v>10</v>
      </c>
      <c r="AD40" s="98">
        <f>$BW$40</f>
        <v>0</v>
      </c>
      <c r="AE40" s="99"/>
      <c r="AF40" s="97">
        <f>$BX$40</f>
        <v>0</v>
      </c>
      <c r="AG40" s="98"/>
      <c r="AH40" s="99"/>
      <c r="BM40" s="2">
        <f>BN30+BO33</f>
        <v>0</v>
      </c>
      <c r="BN40" s="2">
        <f>AY30+BB33</f>
        <v>0</v>
      </c>
      <c r="BO40" s="2">
        <f>BB30+AY33</f>
        <v>0</v>
      </c>
      <c r="BP40" s="2">
        <f>BP30+BP33</f>
        <v>0</v>
      </c>
      <c r="BQ40" s="2">
        <f>BN40-BO40</f>
        <v>0</v>
      </c>
      <c r="BS40" s="2" t="str">
        <f>$D$19</f>
        <v>Mannschaft A3</v>
      </c>
      <c r="BT40" s="2">
        <f>$BP$40</f>
        <v>0</v>
      </c>
      <c r="BU40" s="2">
        <f>$BM$40</f>
        <v>0</v>
      </c>
      <c r="BV40" s="2">
        <f>$BN$40</f>
        <v>0</v>
      </c>
      <c r="BW40" s="2">
        <f>$BO$40</f>
        <v>0</v>
      </c>
      <c r="BX40" s="2">
        <f>$BQ$40</f>
        <v>0</v>
      </c>
      <c r="BZ40" s="33" t="str">
        <f>$BS$38</f>
        <v>Mannschaft A2</v>
      </c>
      <c r="CA40" s="33">
        <f>$BT$38</f>
        <v>0</v>
      </c>
      <c r="CB40" s="33">
        <f>$BU$38</f>
        <v>0</v>
      </c>
      <c r="CC40" s="33">
        <f>$BV$38</f>
        <v>0</v>
      </c>
      <c r="CD40" s="33">
        <f>$BW$38</f>
        <v>0</v>
      </c>
      <c r="CE40" s="33">
        <f>$BX$38</f>
        <v>0</v>
      </c>
    </row>
    <row r="41" spans="2:83" ht="17.7" thickBot="1"/>
    <row r="42" spans="2:83" ht="17.7" thickBot="1">
      <c r="B42" s="86" t="s">
        <v>25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111" t="s">
        <v>20</v>
      </c>
      <c r="V42" s="112"/>
      <c r="W42" s="113"/>
      <c r="X42" s="111" t="s">
        <v>21</v>
      </c>
      <c r="Y42" s="112"/>
      <c r="Z42" s="113"/>
      <c r="AA42" s="86" t="s">
        <v>22</v>
      </c>
      <c r="AB42" s="87"/>
      <c r="AC42" s="87"/>
      <c r="AD42" s="87"/>
      <c r="AE42" s="88"/>
      <c r="AF42" s="87" t="s">
        <v>23</v>
      </c>
      <c r="AG42" s="87"/>
      <c r="AH42" s="88"/>
      <c r="BM42" s="2" t="s">
        <v>31</v>
      </c>
      <c r="BN42" s="2" t="s">
        <v>32</v>
      </c>
      <c r="BO42" s="2" t="s">
        <v>33</v>
      </c>
      <c r="BP42" s="2" t="s">
        <v>18</v>
      </c>
      <c r="BQ42" s="2" t="s">
        <v>15</v>
      </c>
      <c r="BZ42" s="33" t="s">
        <v>46</v>
      </c>
      <c r="CA42" s="33" t="s">
        <v>18</v>
      </c>
      <c r="CB42" s="33" t="s">
        <v>31</v>
      </c>
      <c r="CC42" s="33" t="s">
        <v>32</v>
      </c>
      <c r="CD42" s="33" t="s">
        <v>33</v>
      </c>
      <c r="CE42" s="33" t="s">
        <v>15</v>
      </c>
    </row>
    <row r="43" spans="2:83">
      <c r="B43" s="65" t="s">
        <v>3</v>
      </c>
      <c r="C43" s="66"/>
      <c r="D43" s="141" t="str">
        <f>$BS$43</f>
        <v>Mannschaft B2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14">
        <f>$BT$43</f>
        <v>0</v>
      </c>
      <c r="V43" s="115"/>
      <c r="W43" s="139"/>
      <c r="X43" s="114">
        <f>$BU$43</f>
        <v>0</v>
      </c>
      <c r="Y43" s="115"/>
      <c r="Z43" s="116"/>
      <c r="AA43" s="65">
        <f>$BV$43</f>
        <v>0</v>
      </c>
      <c r="AB43" s="66"/>
      <c r="AC43" s="16" t="s">
        <v>10</v>
      </c>
      <c r="AD43" s="66">
        <f>$BW$43</f>
        <v>0</v>
      </c>
      <c r="AE43" s="104"/>
      <c r="AF43" s="65">
        <f>$BX$43</f>
        <v>0</v>
      </c>
      <c r="AG43" s="66"/>
      <c r="AH43" s="104"/>
      <c r="BM43" s="2">
        <f>BN28+BO31</f>
        <v>0</v>
      </c>
      <c r="BN43" s="2">
        <f>AY28+BB31</f>
        <v>0</v>
      </c>
      <c r="BO43" s="2">
        <f>BB28+AY31</f>
        <v>0</v>
      </c>
      <c r="BP43" s="2">
        <f>BP28+BP31</f>
        <v>0</v>
      </c>
      <c r="BQ43" s="2">
        <f>BN43-BO43</f>
        <v>0</v>
      </c>
      <c r="BS43" s="2" t="str">
        <f>$AF$18</f>
        <v>Mannschaft B2</v>
      </c>
      <c r="BT43" s="2">
        <f>$BP$44</f>
        <v>0</v>
      </c>
      <c r="BU43" s="2">
        <f>$BM$44</f>
        <v>0</v>
      </c>
      <c r="BV43" s="2">
        <f>$BN$44</f>
        <v>0</v>
      </c>
      <c r="BW43" s="2">
        <f>$BO$44</f>
        <v>0</v>
      </c>
      <c r="BX43" s="2">
        <f>$BQ$44</f>
        <v>0</v>
      </c>
      <c r="BZ43" s="33" t="str">
        <f>$BS$49</f>
        <v>Mannschaft C1</v>
      </c>
      <c r="CA43" s="33">
        <f>$BT$49</f>
        <v>0</v>
      </c>
      <c r="CB43" s="33">
        <f>$BU$49</f>
        <v>0</v>
      </c>
      <c r="CC43" s="33">
        <f>$BV$49</f>
        <v>0</v>
      </c>
      <c r="CD43" s="33">
        <f>$BW$49</f>
        <v>0</v>
      </c>
      <c r="CE43" s="33">
        <f>$BX$49</f>
        <v>0</v>
      </c>
    </row>
    <row r="44" spans="2:83">
      <c r="B44" s="97" t="s">
        <v>4</v>
      </c>
      <c r="C44" s="98"/>
      <c r="D44" s="100" t="str">
        <f>$BS$44</f>
        <v>Mannschaft B1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91">
        <f>$BT$44</f>
        <v>0</v>
      </c>
      <c r="V44" s="92"/>
      <c r="W44" s="93"/>
      <c r="X44" s="91">
        <f>$BU$44</f>
        <v>0</v>
      </c>
      <c r="Y44" s="92"/>
      <c r="Z44" s="94"/>
      <c r="AA44" s="97">
        <f>$BV$44</f>
        <v>0</v>
      </c>
      <c r="AB44" s="98"/>
      <c r="AC44" s="17" t="s">
        <v>10</v>
      </c>
      <c r="AD44" s="98">
        <f>$BW$44</f>
        <v>0</v>
      </c>
      <c r="AE44" s="99"/>
      <c r="AF44" s="97">
        <f>$BX$44</f>
        <v>0</v>
      </c>
      <c r="AG44" s="98"/>
      <c r="AH44" s="99"/>
      <c r="BM44" s="2">
        <f>BO28+BN34</f>
        <v>0</v>
      </c>
      <c r="BN44" s="2">
        <f>BB28+AY34</f>
        <v>0</v>
      </c>
      <c r="BO44" s="2">
        <f>AY28+BB34</f>
        <v>0</v>
      </c>
      <c r="BP44" s="2">
        <f>BP28+BP34</f>
        <v>0</v>
      </c>
      <c r="BQ44" s="2">
        <f>BN44-BO44</f>
        <v>0</v>
      </c>
      <c r="BS44" s="2" t="str">
        <f>$AF$17</f>
        <v>Mannschaft B1</v>
      </c>
      <c r="BT44" s="2">
        <f>$BP$43</f>
        <v>0</v>
      </c>
      <c r="BU44" s="2">
        <f>$BM$43</f>
        <v>0</v>
      </c>
      <c r="BV44" s="2">
        <f>$BN$43</f>
        <v>0</v>
      </c>
      <c r="BW44" s="2">
        <f>$BO$43</f>
        <v>0</v>
      </c>
      <c r="BX44" s="2">
        <f>$BQ$43</f>
        <v>0</v>
      </c>
      <c r="BZ44" s="33" t="str">
        <f>$BS$44</f>
        <v>Mannschaft B1</v>
      </c>
      <c r="CA44" s="33">
        <f>$BT$44</f>
        <v>0</v>
      </c>
      <c r="CB44" s="33">
        <f>$BU$44</f>
        <v>0</v>
      </c>
      <c r="CC44" s="33">
        <f>$BV$44</f>
        <v>0</v>
      </c>
      <c r="CD44" s="33">
        <f>$BW$44</f>
        <v>0</v>
      </c>
      <c r="CE44" s="33">
        <f>$BX$44</f>
        <v>0</v>
      </c>
    </row>
    <row r="45" spans="2:83">
      <c r="B45" s="97" t="s">
        <v>5</v>
      </c>
      <c r="C45" s="98"/>
      <c r="D45" s="100" t="str">
        <f>$BS$45</f>
        <v>Mannschaft B3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91">
        <f>$BT$45</f>
        <v>0</v>
      </c>
      <c r="V45" s="92"/>
      <c r="W45" s="93"/>
      <c r="X45" s="91">
        <f>$BU$45</f>
        <v>0</v>
      </c>
      <c r="Y45" s="92"/>
      <c r="Z45" s="94"/>
      <c r="AA45" s="97">
        <f>$BV$45</f>
        <v>0</v>
      </c>
      <c r="AB45" s="98"/>
      <c r="AC45" s="17" t="s">
        <v>10</v>
      </c>
      <c r="AD45" s="98">
        <f>$BW$45</f>
        <v>0</v>
      </c>
      <c r="AE45" s="99"/>
      <c r="AF45" s="97">
        <f>$BX$45</f>
        <v>0</v>
      </c>
      <c r="AG45" s="98"/>
      <c r="AH45" s="99"/>
      <c r="BM45" s="2">
        <f>BN31+BO34</f>
        <v>0</v>
      </c>
      <c r="BN45" s="2">
        <f>AY31+BB34</f>
        <v>0</v>
      </c>
      <c r="BO45" s="2">
        <f>BB31+AY34</f>
        <v>0</v>
      </c>
      <c r="BP45" s="2">
        <f>BP31+BP34</f>
        <v>0</v>
      </c>
      <c r="BQ45" s="2">
        <f>BN45-BO45</f>
        <v>0</v>
      </c>
      <c r="BS45" s="2" t="str">
        <f>$AF$19</f>
        <v>Mannschaft B3</v>
      </c>
      <c r="BT45" s="2">
        <f>$BP$45</f>
        <v>0</v>
      </c>
      <c r="BU45" s="2">
        <f>$BM$45</f>
        <v>0</v>
      </c>
      <c r="BV45" s="2">
        <f>$BN$45</f>
        <v>0</v>
      </c>
      <c r="BW45" s="2">
        <f>$BO$45</f>
        <v>0</v>
      </c>
      <c r="BX45" s="2">
        <f>$BQ$45</f>
        <v>0</v>
      </c>
      <c r="BZ45" s="33" t="str">
        <f>$BS$39</f>
        <v>Mannschaft A1</v>
      </c>
      <c r="CA45" s="33">
        <f>$BT$39</f>
        <v>0</v>
      </c>
      <c r="CB45" s="33">
        <f>$BU$39</f>
        <v>0</v>
      </c>
      <c r="CC45" s="33">
        <f>$BV$39</f>
        <v>0</v>
      </c>
      <c r="CD45" s="33">
        <f>$BW$39</f>
        <v>0</v>
      </c>
      <c r="CE45" s="33">
        <f>$BX$39</f>
        <v>0</v>
      </c>
    </row>
    <row r="46" spans="2:83" ht="17.7" thickBot="1"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0"/>
      <c r="V46" s="30"/>
      <c r="W46" s="30"/>
      <c r="X46" s="30"/>
      <c r="Y46" s="30"/>
      <c r="Z46" s="30"/>
      <c r="AA46" s="30"/>
      <c r="AB46" s="30"/>
      <c r="AC46" s="19"/>
      <c r="AD46" s="30"/>
      <c r="AE46" s="30"/>
      <c r="AF46" s="30"/>
      <c r="AG46" s="30"/>
      <c r="AH46" s="30"/>
    </row>
    <row r="47" spans="2:83" ht="17.7" thickBot="1">
      <c r="B47" s="280" t="s">
        <v>44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2"/>
      <c r="U47" s="283" t="s">
        <v>20</v>
      </c>
      <c r="V47" s="284"/>
      <c r="W47" s="285"/>
      <c r="X47" s="283" t="s">
        <v>21</v>
      </c>
      <c r="Y47" s="284"/>
      <c r="Z47" s="285"/>
      <c r="AA47" s="280" t="s">
        <v>22</v>
      </c>
      <c r="AB47" s="281"/>
      <c r="AC47" s="281"/>
      <c r="AD47" s="281"/>
      <c r="AE47" s="282"/>
      <c r="AF47" s="281" t="s">
        <v>23</v>
      </c>
      <c r="AG47" s="281"/>
      <c r="AH47" s="282"/>
      <c r="BM47" s="2" t="s">
        <v>31</v>
      </c>
      <c r="BN47" s="2" t="s">
        <v>32</v>
      </c>
      <c r="BO47" s="2" t="s">
        <v>33</v>
      </c>
      <c r="BP47" s="2" t="s">
        <v>18</v>
      </c>
      <c r="BQ47" s="2" t="s">
        <v>15</v>
      </c>
    </row>
    <row r="48" spans="2:83">
      <c r="B48" s="65" t="s">
        <v>3</v>
      </c>
      <c r="C48" s="66"/>
      <c r="D48" s="141" t="str">
        <f>$BS$48</f>
        <v>Mannschaft C2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14">
        <f>$BT$48</f>
        <v>0</v>
      </c>
      <c r="V48" s="115"/>
      <c r="W48" s="139"/>
      <c r="X48" s="114">
        <f>$BU$48</f>
        <v>0</v>
      </c>
      <c r="Y48" s="115"/>
      <c r="Z48" s="116"/>
      <c r="AA48" s="65">
        <f>$BV$48</f>
        <v>0</v>
      </c>
      <c r="AB48" s="66"/>
      <c r="AC48" s="16" t="s">
        <v>10</v>
      </c>
      <c r="AD48" s="66">
        <f>$BW$48</f>
        <v>0</v>
      </c>
      <c r="AE48" s="104"/>
      <c r="AF48" s="65">
        <f>$BX$48</f>
        <v>0</v>
      </c>
      <c r="AG48" s="66"/>
      <c r="AH48" s="104"/>
      <c r="BM48" s="2">
        <f>BN29+BO32</f>
        <v>0</v>
      </c>
      <c r="BN48" s="2">
        <f>AY29+BB32</f>
        <v>0</v>
      </c>
      <c r="BO48" s="2">
        <f>BB29+AY32</f>
        <v>0</v>
      </c>
      <c r="BP48" s="2">
        <f>BP29+BP32</f>
        <v>0</v>
      </c>
      <c r="BQ48" s="2">
        <f>BN48-BO48</f>
        <v>0</v>
      </c>
      <c r="BS48" s="2" t="str">
        <f>$D$23</f>
        <v>Mannschaft C2</v>
      </c>
      <c r="BT48" s="2">
        <f>$BP$49</f>
        <v>0</v>
      </c>
      <c r="BU48" s="2">
        <f>$BM$49</f>
        <v>0</v>
      </c>
      <c r="BV48" s="2">
        <f>$BN$49</f>
        <v>0</v>
      </c>
      <c r="BW48" s="2">
        <f>$BO$49</f>
        <v>0</v>
      </c>
      <c r="BX48" s="2">
        <f>$BQ$49</f>
        <v>0</v>
      </c>
    </row>
    <row r="49" spans="2:76">
      <c r="B49" s="97" t="s">
        <v>4</v>
      </c>
      <c r="C49" s="98"/>
      <c r="D49" s="100" t="str">
        <f>$BS$49</f>
        <v>Mannschaft C1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91">
        <f>$BT$49</f>
        <v>0</v>
      </c>
      <c r="V49" s="92"/>
      <c r="W49" s="93"/>
      <c r="X49" s="91">
        <f>$BU$49</f>
        <v>0</v>
      </c>
      <c r="Y49" s="92"/>
      <c r="Z49" s="94"/>
      <c r="AA49" s="97">
        <f>$BV$49</f>
        <v>0</v>
      </c>
      <c r="AB49" s="98"/>
      <c r="AC49" s="17" t="s">
        <v>10</v>
      </c>
      <c r="AD49" s="98">
        <f>$BW$49</f>
        <v>0</v>
      </c>
      <c r="AE49" s="99"/>
      <c r="AF49" s="97">
        <f>$BX$49</f>
        <v>0</v>
      </c>
      <c r="AG49" s="98"/>
      <c r="AH49" s="99"/>
      <c r="BM49" s="2">
        <f>BO29+BN35</f>
        <v>0</v>
      </c>
      <c r="BN49" s="2">
        <f>BB29+AY35</f>
        <v>0</v>
      </c>
      <c r="BO49" s="2">
        <f>AY29+BB35</f>
        <v>0</v>
      </c>
      <c r="BP49" s="2">
        <f>BP29+BP35</f>
        <v>0</v>
      </c>
      <c r="BQ49" s="2">
        <f>BN49-BO49</f>
        <v>0</v>
      </c>
      <c r="BS49" s="2" t="str">
        <f>$D$22</f>
        <v>Mannschaft C1</v>
      </c>
      <c r="BT49" s="2">
        <f>$BP$48</f>
        <v>0</v>
      </c>
      <c r="BU49" s="2">
        <f>$BM$48</f>
        <v>0</v>
      </c>
      <c r="BV49" s="2">
        <f>$BN$48</f>
        <v>0</v>
      </c>
      <c r="BW49" s="2">
        <f>$BO$48</f>
        <v>0</v>
      </c>
      <c r="BX49" s="2">
        <f>$BQ$48</f>
        <v>0</v>
      </c>
    </row>
    <row r="50" spans="2:76">
      <c r="B50" s="97" t="s">
        <v>5</v>
      </c>
      <c r="C50" s="98"/>
      <c r="D50" s="100" t="str">
        <f>$BS$50</f>
        <v>Mannschaft C3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91">
        <f>$BT$50</f>
        <v>0</v>
      </c>
      <c r="V50" s="92"/>
      <c r="W50" s="93"/>
      <c r="X50" s="91">
        <f>$BU$50</f>
        <v>0</v>
      </c>
      <c r="Y50" s="92"/>
      <c r="Z50" s="94"/>
      <c r="AA50" s="97">
        <f>$BV$50</f>
        <v>0</v>
      </c>
      <c r="AB50" s="98"/>
      <c r="AC50" s="17" t="s">
        <v>10</v>
      </c>
      <c r="AD50" s="98">
        <f>$BW$50</f>
        <v>0</v>
      </c>
      <c r="AE50" s="99"/>
      <c r="AF50" s="97">
        <f>$BX$50</f>
        <v>0</v>
      </c>
      <c r="AG50" s="98"/>
      <c r="AH50" s="99"/>
      <c r="BM50" s="2">
        <f>BN32+BO35</f>
        <v>0</v>
      </c>
      <c r="BN50" s="2">
        <f>AY32+BB35</f>
        <v>0</v>
      </c>
      <c r="BO50" s="2">
        <f>BB32+AY35</f>
        <v>0</v>
      </c>
      <c r="BP50" s="2">
        <f>BP32+BP35</f>
        <v>0</v>
      </c>
      <c r="BQ50" s="2">
        <f>BN50-BO50</f>
        <v>0</v>
      </c>
      <c r="BS50" s="2" t="str">
        <f>$D$24</f>
        <v>Mannschaft C3</v>
      </c>
      <c r="BT50" s="2">
        <f>$BP$50</f>
        <v>0</v>
      </c>
      <c r="BU50" s="2">
        <f>$BM$50</f>
        <v>0</v>
      </c>
      <c r="BV50" s="2">
        <f>$BN$50</f>
        <v>0</v>
      </c>
      <c r="BW50" s="2">
        <f>$BO$50</f>
        <v>0</v>
      </c>
      <c r="BX50" s="2">
        <f>$BQ$50</f>
        <v>0</v>
      </c>
    </row>
    <row r="51" spans="2:76" ht="17.7" thickBot="1"/>
    <row r="52" spans="2:76" ht="17.7" thickBot="1">
      <c r="B52" s="173" t="s">
        <v>34</v>
      </c>
      <c r="C52" s="174"/>
      <c r="D52" s="173" t="s">
        <v>8</v>
      </c>
      <c r="E52" s="175"/>
      <c r="F52" s="175"/>
      <c r="G52" s="175"/>
      <c r="H52" s="173" t="s">
        <v>0</v>
      </c>
      <c r="I52" s="175"/>
      <c r="J52" s="175"/>
      <c r="K52" s="175"/>
      <c r="L52" s="174"/>
      <c r="M52" s="173" t="s">
        <v>47</v>
      </c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4"/>
      <c r="AY52" s="173" t="s">
        <v>9</v>
      </c>
      <c r="AZ52" s="175"/>
      <c r="BA52" s="175"/>
      <c r="BB52" s="175"/>
      <c r="BC52" s="174"/>
    </row>
    <row r="53" spans="2:76" ht="17.7" thickBot="1">
      <c r="B53" s="176">
        <v>10</v>
      </c>
      <c r="C53" s="177"/>
      <c r="D53" s="178">
        <v>1</v>
      </c>
      <c r="E53" s="179"/>
      <c r="F53" s="179"/>
      <c r="G53" s="180"/>
      <c r="H53" s="181">
        <f>K35+BN14</f>
        <v>0.54374999999999984</v>
      </c>
      <c r="I53" s="182"/>
      <c r="J53" s="182"/>
      <c r="K53" s="182"/>
      <c r="L53" s="183"/>
      <c r="M53" s="141" t="str">
        <f>IF(CA38=0,"",BZ38)</f>
        <v/>
      </c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8" t="s">
        <v>11</v>
      </c>
      <c r="AG53" s="209" t="str">
        <f>IF(CA43=0,"",BZ43)</f>
        <v/>
      </c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10"/>
      <c r="AY53" s="204"/>
      <c r="AZ53" s="205"/>
      <c r="BA53" s="19" t="s">
        <v>10</v>
      </c>
      <c r="BB53" s="205"/>
      <c r="BC53" s="214"/>
      <c r="BD53" s="236"/>
      <c r="BE53" s="237"/>
      <c r="BF53" s="237"/>
      <c r="BG53" s="237"/>
      <c r="BH53" s="237"/>
      <c r="BI53" s="237"/>
      <c r="BJ53" s="237"/>
      <c r="BK53" s="237"/>
      <c r="BL53" s="238"/>
      <c r="BM53" s="2">
        <f>AY53-BB53</f>
        <v>0</v>
      </c>
    </row>
    <row r="54" spans="2:76" ht="13" customHeight="1" thickBot="1">
      <c r="B54" s="20"/>
      <c r="C54" s="21"/>
      <c r="D54" s="22"/>
      <c r="E54" s="23"/>
      <c r="F54" s="23"/>
      <c r="G54" s="24"/>
      <c r="H54" s="22"/>
      <c r="I54" s="23"/>
      <c r="J54" s="23"/>
      <c r="K54" s="23"/>
      <c r="L54" s="24"/>
      <c r="M54" s="206" t="s">
        <v>49</v>
      </c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5"/>
      <c r="AG54" s="207" t="s">
        <v>50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8"/>
      <c r="AY54" s="23"/>
      <c r="AZ54" s="23"/>
      <c r="BA54" s="23"/>
      <c r="BB54" s="23"/>
      <c r="BC54" s="24"/>
    </row>
    <row r="55" spans="2:76" ht="13" customHeight="1" thickBot="1">
      <c r="BS55" s="26"/>
    </row>
    <row r="56" spans="2:76" ht="17.7" thickBot="1">
      <c r="B56" s="173" t="s">
        <v>34</v>
      </c>
      <c r="C56" s="174"/>
      <c r="D56" s="173" t="s">
        <v>8</v>
      </c>
      <c r="E56" s="175"/>
      <c r="F56" s="175"/>
      <c r="G56" s="175"/>
      <c r="H56" s="173" t="s">
        <v>0</v>
      </c>
      <c r="I56" s="175"/>
      <c r="J56" s="175"/>
      <c r="K56" s="175"/>
      <c r="L56" s="174"/>
      <c r="M56" s="173" t="s">
        <v>48</v>
      </c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4"/>
      <c r="AY56" s="173" t="s">
        <v>9</v>
      </c>
      <c r="AZ56" s="175"/>
      <c r="BA56" s="175"/>
      <c r="BB56" s="175"/>
      <c r="BC56" s="174"/>
      <c r="BS56" s="27" t="s">
        <v>40</v>
      </c>
    </row>
    <row r="57" spans="2:76" ht="17.7" thickBot="1">
      <c r="B57" s="176">
        <v>11</v>
      </c>
      <c r="C57" s="177"/>
      <c r="D57" s="178">
        <v>1</v>
      </c>
      <c r="E57" s="179"/>
      <c r="F57" s="179"/>
      <c r="G57" s="180"/>
      <c r="H57" s="181">
        <f>H53+BN14</f>
        <v>0.54861111111111094</v>
      </c>
      <c r="I57" s="182"/>
      <c r="J57" s="182"/>
      <c r="K57" s="182"/>
      <c r="L57" s="183"/>
      <c r="M57" s="141" t="str">
        <f>IF(CA39=0,"",BZ39)</f>
        <v/>
      </c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8" t="s">
        <v>11</v>
      </c>
      <c r="AG57" s="209" t="str">
        <f>IF(CA40=0,"",BZ40)</f>
        <v/>
      </c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10"/>
      <c r="AY57" s="204"/>
      <c r="AZ57" s="205"/>
      <c r="BA57" s="19" t="s">
        <v>10</v>
      </c>
      <c r="BB57" s="205"/>
      <c r="BC57" s="214"/>
      <c r="BD57" s="236"/>
      <c r="BE57" s="237"/>
      <c r="BF57" s="237"/>
      <c r="BG57" s="237"/>
      <c r="BH57" s="237"/>
      <c r="BI57" s="237"/>
      <c r="BJ57" s="237"/>
      <c r="BK57" s="237"/>
      <c r="BL57" s="238"/>
      <c r="BM57" s="2">
        <f>AY57-BB57</f>
        <v>0</v>
      </c>
      <c r="BS57" s="27" t="s">
        <v>41</v>
      </c>
    </row>
    <row r="58" spans="2:76" ht="13" customHeight="1" thickBot="1">
      <c r="B58" s="20"/>
      <c r="C58" s="21"/>
      <c r="D58" s="22"/>
      <c r="E58" s="23"/>
      <c r="F58" s="23"/>
      <c r="G58" s="24"/>
      <c r="H58" s="22"/>
      <c r="I58" s="23"/>
      <c r="J58" s="23"/>
      <c r="K58" s="23"/>
      <c r="L58" s="24"/>
      <c r="M58" s="206" t="s">
        <v>51</v>
      </c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5"/>
      <c r="AG58" s="207" t="s">
        <v>52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8"/>
      <c r="AY58" s="23"/>
      <c r="AZ58" s="23"/>
      <c r="BA58" s="23"/>
      <c r="BB58" s="23"/>
      <c r="BC58" s="24"/>
    </row>
    <row r="59" spans="2:76" ht="18.75" customHeight="1">
      <c r="B59" s="34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5"/>
      <c r="AZ59" s="35"/>
      <c r="BA59" s="35"/>
      <c r="BB59" s="35"/>
      <c r="BC59" s="35"/>
    </row>
    <row r="60" spans="2:76" ht="18.75" customHeight="1" thickBot="1"/>
    <row r="61" spans="2:76" ht="17.7" thickBot="1">
      <c r="B61" s="211" t="s">
        <v>34</v>
      </c>
      <c r="C61" s="212"/>
      <c r="D61" s="211" t="s">
        <v>8</v>
      </c>
      <c r="E61" s="213"/>
      <c r="F61" s="213"/>
      <c r="G61" s="213"/>
      <c r="H61" s="211" t="s">
        <v>0</v>
      </c>
      <c r="I61" s="213"/>
      <c r="J61" s="213"/>
      <c r="K61" s="213"/>
      <c r="L61" s="212"/>
      <c r="M61" s="211" t="s">
        <v>35</v>
      </c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2"/>
      <c r="AY61" s="211" t="s">
        <v>9</v>
      </c>
      <c r="AZ61" s="213"/>
      <c r="BA61" s="213"/>
      <c r="BB61" s="213"/>
      <c r="BC61" s="212"/>
    </row>
    <row r="62" spans="2:76" ht="17.7" thickBot="1">
      <c r="B62" s="176">
        <v>12</v>
      </c>
      <c r="C62" s="177"/>
      <c r="D62" s="178">
        <v>1</v>
      </c>
      <c r="E62" s="179"/>
      <c r="F62" s="179"/>
      <c r="G62" s="180"/>
      <c r="H62" s="181">
        <f>H57+BN14</f>
        <v>0.55347222222222203</v>
      </c>
      <c r="I62" s="182"/>
      <c r="J62" s="182"/>
      <c r="K62" s="182"/>
      <c r="L62" s="183"/>
      <c r="M62" s="141" t="str">
        <f>IF((OR(AY53="",BB53="")),"",IF(BM53&gt;0,AG53,M53))</f>
        <v/>
      </c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8" t="s">
        <v>11</v>
      </c>
      <c r="AG62" s="209" t="str">
        <f>IF((OR(AY57="",BB57="")),"",IF(BM57&gt;0,AG57,M57))</f>
        <v/>
      </c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10"/>
      <c r="AY62" s="204"/>
      <c r="AZ62" s="205"/>
      <c r="BA62" s="19" t="s">
        <v>10</v>
      </c>
      <c r="BB62" s="205"/>
      <c r="BC62" s="214"/>
      <c r="BD62" s="236"/>
      <c r="BE62" s="237"/>
      <c r="BF62" s="237"/>
      <c r="BG62" s="237"/>
      <c r="BH62" s="237"/>
      <c r="BI62" s="237"/>
      <c r="BJ62" s="237"/>
      <c r="BK62" s="237"/>
      <c r="BL62" s="238"/>
      <c r="BM62" s="2">
        <f>AY62-BB62</f>
        <v>0</v>
      </c>
    </row>
    <row r="63" spans="2:76" ht="13" customHeight="1" thickBot="1">
      <c r="B63" s="20"/>
      <c r="C63" s="21"/>
      <c r="D63" s="22"/>
      <c r="E63" s="23"/>
      <c r="F63" s="23"/>
      <c r="G63" s="24"/>
      <c r="H63" s="22"/>
      <c r="I63" s="23"/>
      <c r="J63" s="23"/>
      <c r="K63" s="23"/>
      <c r="L63" s="24"/>
      <c r="M63" s="206" t="s">
        <v>53</v>
      </c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5"/>
      <c r="AG63" s="207" t="s">
        <v>54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8"/>
      <c r="AY63" s="23"/>
      <c r="AZ63" s="23"/>
      <c r="BA63" s="23"/>
      <c r="BB63" s="23"/>
      <c r="BC63" s="24"/>
    </row>
    <row r="64" spans="2:76" ht="13" customHeight="1" thickBot="1"/>
    <row r="65" spans="2:93" ht="17.7" thickBot="1">
      <c r="B65" s="211" t="s">
        <v>34</v>
      </c>
      <c r="C65" s="212"/>
      <c r="D65" s="211" t="s">
        <v>8</v>
      </c>
      <c r="E65" s="213"/>
      <c r="F65" s="213"/>
      <c r="G65" s="213"/>
      <c r="H65" s="211" t="s">
        <v>0</v>
      </c>
      <c r="I65" s="213"/>
      <c r="J65" s="213"/>
      <c r="K65" s="213"/>
      <c r="L65" s="212"/>
      <c r="M65" s="211" t="s">
        <v>36</v>
      </c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2"/>
      <c r="AY65" s="211" t="s">
        <v>9</v>
      </c>
      <c r="AZ65" s="213"/>
      <c r="BA65" s="213"/>
      <c r="BB65" s="213"/>
      <c r="BC65" s="212"/>
    </row>
    <row r="66" spans="2:93" ht="17.7" thickBot="1">
      <c r="B66" s="176">
        <v>13</v>
      </c>
      <c r="C66" s="177"/>
      <c r="D66" s="178">
        <v>1</v>
      </c>
      <c r="E66" s="179"/>
      <c r="F66" s="179"/>
      <c r="G66" s="180"/>
      <c r="H66" s="181">
        <f>H62+BN14</f>
        <v>0.55833333333333313</v>
      </c>
      <c r="I66" s="182"/>
      <c r="J66" s="182"/>
      <c r="K66" s="182"/>
      <c r="L66" s="183"/>
      <c r="M66" s="141" t="str">
        <f>IF((OR(AY53="",BB53="")),"",IF(BM53&lt;0,AG53,M53))</f>
        <v/>
      </c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6" t="s">
        <v>11</v>
      </c>
      <c r="AG66" s="209" t="str">
        <f>IF((OR(AY57="",BB57="")),"",IF(BM57&lt;0,AG57,M57))</f>
        <v/>
      </c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10"/>
      <c r="AY66" s="204"/>
      <c r="AZ66" s="205"/>
      <c r="BA66" s="19" t="s">
        <v>10</v>
      </c>
      <c r="BB66" s="205"/>
      <c r="BC66" s="214"/>
      <c r="BD66" s="236"/>
      <c r="BE66" s="237"/>
      <c r="BF66" s="237"/>
      <c r="BG66" s="237"/>
      <c r="BH66" s="237"/>
      <c r="BI66" s="237"/>
      <c r="BJ66" s="237"/>
      <c r="BK66" s="237"/>
      <c r="BL66" s="238"/>
      <c r="BM66" s="2">
        <f>AY66-BB66</f>
        <v>0</v>
      </c>
    </row>
    <row r="67" spans="2:93" ht="13" customHeight="1" thickBot="1">
      <c r="B67" s="20"/>
      <c r="C67" s="21"/>
      <c r="D67" s="22"/>
      <c r="E67" s="23"/>
      <c r="F67" s="23"/>
      <c r="G67" s="24"/>
      <c r="H67" s="22"/>
      <c r="I67" s="23"/>
      <c r="J67" s="23"/>
      <c r="K67" s="23"/>
      <c r="L67" s="24"/>
      <c r="M67" s="206" t="s">
        <v>55</v>
      </c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5"/>
      <c r="AG67" s="207" t="s">
        <v>56</v>
      </c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8"/>
      <c r="AY67" s="23"/>
      <c r="AZ67" s="23"/>
      <c r="BA67" s="23"/>
      <c r="BB67" s="23"/>
      <c r="BC67" s="24"/>
    </row>
    <row r="68" spans="2:93" ht="17.7" thickBot="1"/>
    <row r="69" spans="2:93" ht="18" thickBot="1">
      <c r="M69" s="221" t="s">
        <v>37</v>
      </c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3"/>
    </row>
    <row r="70" spans="2:93" ht="17.7">
      <c r="M70" s="224" t="s">
        <v>3</v>
      </c>
      <c r="N70" s="225"/>
      <c r="O70" s="226"/>
      <c r="P70" s="233" t="str">
        <f>IF((OR(AY66="",BB66="")),"",IF(BM66&lt;0,AG66,M66))</f>
        <v/>
      </c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5"/>
    </row>
    <row r="71" spans="2:93" ht="17.7">
      <c r="M71" s="227" t="s">
        <v>4</v>
      </c>
      <c r="N71" s="228"/>
      <c r="O71" s="229"/>
      <c r="P71" s="215" t="str">
        <f>IF((OR(AY66="",BB66="")),"",IF(BM66&gt;0,AG66,M66))</f>
        <v/>
      </c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7"/>
    </row>
    <row r="72" spans="2:93" ht="17.7">
      <c r="M72" s="227" t="s">
        <v>5</v>
      </c>
      <c r="N72" s="228"/>
      <c r="O72" s="229"/>
      <c r="P72" s="215" t="str">
        <f>IF((OR(AY62="",BB62="")),"",IF(BM62&lt;0,AG62,M62))</f>
        <v/>
      </c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7"/>
    </row>
    <row r="73" spans="2:93" ht="18" thickBot="1">
      <c r="M73" s="230" t="s">
        <v>6</v>
      </c>
      <c r="N73" s="231"/>
      <c r="O73" s="232"/>
      <c r="P73" s="218" t="str">
        <f>IF((OR(AY62="",BB62="")),"",IF(BM62&gt;0,AG62,M62))</f>
        <v/>
      </c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20"/>
    </row>
    <row r="74" spans="2:93"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2:93"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2:93"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2:93"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</sheetData>
  <sheetProtection password="F4F0" sheet="1" objects="1" scenarios="1"/>
  <mergeCells count="276">
    <mergeCell ref="BD28:BH28"/>
    <mergeCell ref="AH27:AX27"/>
    <mergeCell ref="H27:J27"/>
    <mergeCell ref="P26:AX26"/>
    <mergeCell ref="B27:C27"/>
    <mergeCell ref="P29:AF29"/>
    <mergeCell ref="P28:AF28"/>
    <mergeCell ref="P27:AF27"/>
    <mergeCell ref="B47:T47"/>
    <mergeCell ref="U47:W47"/>
    <mergeCell ref="X47:Z47"/>
    <mergeCell ref="AA47:AE47"/>
    <mergeCell ref="AF47:AH47"/>
    <mergeCell ref="AH31:AX31"/>
    <mergeCell ref="AH32:AX32"/>
    <mergeCell ref="BD29:BH29"/>
    <mergeCell ref="BD32:BH32"/>
    <mergeCell ref="BD30:BH30"/>
    <mergeCell ref="BD31:BH31"/>
    <mergeCell ref="B24:C24"/>
    <mergeCell ref="D24:AA24"/>
    <mergeCell ref="BD26:BH26"/>
    <mergeCell ref="BD27:BH27"/>
    <mergeCell ref="B26:C26"/>
    <mergeCell ref="BB27:BC27"/>
    <mergeCell ref="AH28:AX28"/>
    <mergeCell ref="D27:G27"/>
    <mergeCell ref="D28:G28"/>
    <mergeCell ref="K27:O27"/>
    <mergeCell ref="K28:O28"/>
    <mergeCell ref="K29:O29"/>
    <mergeCell ref="K30:O30"/>
    <mergeCell ref="H32:J32"/>
    <mergeCell ref="B28:C28"/>
    <mergeCell ref="B29:C29"/>
    <mergeCell ref="B30:C30"/>
    <mergeCell ref="B31:C31"/>
    <mergeCell ref="B32:C32"/>
    <mergeCell ref="H31:J31"/>
    <mergeCell ref="BD66:BL66"/>
    <mergeCell ref="BD33:BH33"/>
    <mergeCell ref="BD34:BH34"/>
    <mergeCell ref="BD35:BH35"/>
    <mergeCell ref="BD53:BL53"/>
    <mergeCell ref="BD57:BL57"/>
    <mergeCell ref="BD62:BL62"/>
    <mergeCell ref="AY65:BC65"/>
    <mergeCell ref="AG66:AX66"/>
    <mergeCell ref="AY66:AZ66"/>
    <mergeCell ref="BB66:BC66"/>
    <mergeCell ref="AG57:AX57"/>
    <mergeCell ref="AY57:AZ57"/>
    <mergeCell ref="BB57:BC57"/>
    <mergeCell ref="BB53:BC53"/>
    <mergeCell ref="P72:AX72"/>
    <mergeCell ref="M63:AE63"/>
    <mergeCell ref="AG63:AX63"/>
    <mergeCell ref="P73:AX73"/>
    <mergeCell ref="M67:AE67"/>
    <mergeCell ref="AG67:AX67"/>
    <mergeCell ref="M69:AX69"/>
    <mergeCell ref="M70:O70"/>
    <mergeCell ref="M71:O71"/>
    <mergeCell ref="M72:O72"/>
    <mergeCell ref="M73:O73"/>
    <mergeCell ref="P70:AX70"/>
    <mergeCell ref="P71:AX71"/>
    <mergeCell ref="B66:C66"/>
    <mergeCell ref="D66:G66"/>
    <mergeCell ref="H66:L66"/>
    <mergeCell ref="M66:AE66"/>
    <mergeCell ref="B65:C65"/>
    <mergeCell ref="D65:G65"/>
    <mergeCell ref="H65:L65"/>
    <mergeCell ref="M65:AX65"/>
    <mergeCell ref="B62:C62"/>
    <mergeCell ref="D62:G62"/>
    <mergeCell ref="H62:L62"/>
    <mergeCell ref="M62:AE62"/>
    <mergeCell ref="B61:C61"/>
    <mergeCell ref="D61:G61"/>
    <mergeCell ref="H61:L61"/>
    <mergeCell ref="M61:AX61"/>
    <mergeCell ref="M58:AE58"/>
    <mergeCell ref="AG58:AX58"/>
    <mergeCell ref="AY61:BC61"/>
    <mergeCell ref="AG62:AX62"/>
    <mergeCell ref="AY62:AZ62"/>
    <mergeCell ref="BB62:BC62"/>
    <mergeCell ref="B56:C56"/>
    <mergeCell ref="D56:G56"/>
    <mergeCell ref="B57:C57"/>
    <mergeCell ref="D57:G57"/>
    <mergeCell ref="H57:L57"/>
    <mergeCell ref="M57:AE57"/>
    <mergeCell ref="H56:L56"/>
    <mergeCell ref="M56:AX56"/>
    <mergeCell ref="AY53:AZ53"/>
    <mergeCell ref="M54:AE54"/>
    <mergeCell ref="AG54:AX54"/>
    <mergeCell ref="AY56:BC56"/>
    <mergeCell ref="AG53:AX53"/>
    <mergeCell ref="M53:AE53"/>
    <mergeCell ref="B52:C52"/>
    <mergeCell ref="D52:G52"/>
    <mergeCell ref="H52:L52"/>
    <mergeCell ref="B53:C53"/>
    <mergeCell ref="D53:G53"/>
    <mergeCell ref="H53:L53"/>
    <mergeCell ref="E2:AZ2"/>
    <mergeCell ref="E4:AZ4"/>
    <mergeCell ref="E6:AZ6"/>
    <mergeCell ref="B16:AA16"/>
    <mergeCell ref="AD16:BC16"/>
    <mergeCell ref="AD12:AI12"/>
    <mergeCell ref="AD14:AI14"/>
    <mergeCell ref="AJ14:AM14"/>
    <mergeCell ref="E14:K14"/>
    <mergeCell ref="P14:S14"/>
    <mergeCell ref="AY52:BC52"/>
    <mergeCell ref="M52:AX52"/>
    <mergeCell ref="X38:Z38"/>
    <mergeCell ref="D38:T38"/>
    <mergeCell ref="D39:T39"/>
    <mergeCell ref="AD44:AE44"/>
    <mergeCell ref="AD48:AE48"/>
    <mergeCell ref="AF48:AH48"/>
    <mergeCell ref="AD50:AE50"/>
    <mergeCell ref="D44:T44"/>
    <mergeCell ref="AF19:BC19"/>
    <mergeCell ref="U39:W39"/>
    <mergeCell ref="U40:W40"/>
    <mergeCell ref="D48:T48"/>
    <mergeCell ref="P32:AF32"/>
    <mergeCell ref="AD19:AE19"/>
    <mergeCell ref="D26:G26"/>
    <mergeCell ref="H26:J26"/>
    <mergeCell ref="K26:O26"/>
    <mergeCell ref="BB32:BC32"/>
    <mergeCell ref="AY32:AZ32"/>
    <mergeCell ref="BB35:BC35"/>
    <mergeCell ref="BB33:BC33"/>
    <mergeCell ref="BB34:BC34"/>
    <mergeCell ref="AY35:AZ35"/>
    <mergeCell ref="AY33:AZ33"/>
    <mergeCell ref="AY34:AZ34"/>
    <mergeCell ref="H28:J28"/>
    <mergeCell ref="H29:J29"/>
    <mergeCell ref="H30:J30"/>
    <mergeCell ref="K31:O31"/>
    <mergeCell ref="K32:O32"/>
    <mergeCell ref="AY26:BC26"/>
    <mergeCell ref="AY27:AZ27"/>
    <mergeCell ref="AD17:AE17"/>
    <mergeCell ref="AY28:AZ28"/>
    <mergeCell ref="AY29:AZ29"/>
    <mergeCell ref="AY30:AZ30"/>
    <mergeCell ref="BB31:BC31"/>
    <mergeCell ref="BB30:BC30"/>
    <mergeCell ref="BB28:BC28"/>
    <mergeCell ref="AH29:AX29"/>
    <mergeCell ref="AH30:AX30"/>
    <mergeCell ref="B48:C48"/>
    <mergeCell ref="U48:W48"/>
    <mergeCell ref="X48:Z48"/>
    <mergeCell ref="AA48:AB48"/>
    <mergeCell ref="P35:AF35"/>
    <mergeCell ref="X37:Z37"/>
    <mergeCell ref="B38:C38"/>
    <mergeCell ref="AF45:AH45"/>
    <mergeCell ref="AD45:AE45"/>
    <mergeCell ref="AA39:AB39"/>
    <mergeCell ref="AA43:AB43"/>
    <mergeCell ref="B43:C43"/>
    <mergeCell ref="D43:T43"/>
    <mergeCell ref="AA44:AB44"/>
    <mergeCell ref="U43:W43"/>
    <mergeCell ref="B44:C44"/>
    <mergeCell ref="U44:W44"/>
    <mergeCell ref="X44:Z44"/>
    <mergeCell ref="B45:C45"/>
    <mergeCell ref="B49:C49"/>
    <mergeCell ref="D49:T49"/>
    <mergeCell ref="U49:W49"/>
    <mergeCell ref="X49:Z49"/>
    <mergeCell ref="AH33:AX33"/>
    <mergeCell ref="AH34:AX34"/>
    <mergeCell ref="P33:AF33"/>
    <mergeCell ref="P34:AF34"/>
    <mergeCell ref="K34:O34"/>
    <mergeCell ref="AF40:AH40"/>
    <mergeCell ref="AA49:AB49"/>
    <mergeCell ref="AD49:AE49"/>
    <mergeCell ref="AA37:AE37"/>
    <mergeCell ref="AF38:AH38"/>
    <mergeCell ref="AD43:AE43"/>
    <mergeCell ref="AF43:AH43"/>
    <mergeCell ref="AA42:AE42"/>
    <mergeCell ref="AF42:AH42"/>
    <mergeCell ref="K33:O33"/>
    <mergeCell ref="H33:J33"/>
    <mergeCell ref="D34:G34"/>
    <mergeCell ref="B33:C33"/>
    <mergeCell ref="B34:C34"/>
    <mergeCell ref="AA45:AB45"/>
    <mergeCell ref="B50:C50"/>
    <mergeCell ref="D50:T50"/>
    <mergeCell ref="U50:W50"/>
    <mergeCell ref="X50:Z50"/>
    <mergeCell ref="AH35:AX35"/>
    <mergeCell ref="AF37:AH37"/>
    <mergeCell ref="D35:G35"/>
    <mergeCell ref="AD38:AE38"/>
    <mergeCell ref="AF50:AH50"/>
    <mergeCell ref="AF39:AH39"/>
    <mergeCell ref="K35:O35"/>
    <mergeCell ref="AA50:AB50"/>
    <mergeCell ref="U38:W38"/>
    <mergeCell ref="AF49:AH49"/>
    <mergeCell ref="AF44:AH44"/>
    <mergeCell ref="AD39:AE39"/>
    <mergeCell ref="AD40:AE40"/>
    <mergeCell ref="D45:T45"/>
    <mergeCell ref="U42:W42"/>
    <mergeCell ref="X42:Z42"/>
    <mergeCell ref="X43:Z43"/>
    <mergeCell ref="X40:Z40"/>
    <mergeCell ref="D40:T40"/>
    <mergeCell ref="AA40:AB40"/>
    <mergeCell ref="B42:T42"/>
    <mergeCell ref="T14:X14"/>
    <mergeCell ref="U45:W45"/>
    <mergeCell ref="X45:Z45"/>
    <mergeCell ref="B37:T37"/>
    <mergeCell ref="B35:C35"/>
    <mergeCell ref="D29:G29"/>
    <mergeCell ref="X39:Z39"/>
    <mergeCell ref="B39:C39"/>
    <mergeCell ref="B40:C40"/>
    <mergeCell ref="B19:C19"/>
    <mergeCell ref="D19:AA19"/>
    <mergeCell ref="B17:C17"/>
    <mergeCell ref="B18:C18"/>
    <mergeCell ref="D17:AA17"/>
    <mergeCell ref="D18:AA18"/>
    <mergeCell ref="P31:AF31"/>
    <mergeCell ref="P30:AF30"/>
    <mergeCell ref="B21:AA21"/>
    <mergeCell ref="B22:C22"/>
    <mergeCell ref="D22:AA22"/>
    <mergeCell ref="B23:C23"/>
    <mergeCell ref="D23:AA23"/>
    <mergeCell ref="Q8:AZ8"/>
    <mergeCell ref="Q9:AZ9"/>
    <mergeCell ref="Q10:AZ10"/>
    <mergeCell ref="AJ12:AQ12"/>
    <mergeCell ref="L12:X12"/>
    <mergeCell ref="E8:P8"/>
    <mergeCell ref="E9:P9"/>
    <mergeCell ref="U37:W37"/>
    <mergeCell ref="AA38:AB38"/>
    <mergeCell ref="E10:P10"/>
    <mergeCell ref="E12:K12"/>
    <mergeCell ref="D30:G30"/>
    <mergeCell ref="H35:J35"/>
    <mergeCell ref="H34:J34"/>
    <mergeCell ref="D31:G31"/>
    <mergeCell ref="D32:G32"/>
    <mergeCell ref="D33:G33"/>
    <mergeCell ref="L14:M14"/>
    <mergeCell ref="N14:O14"/>
    <mergeCell ref="AD18:AE18"/>
    <mergeCell ref="AF17:BC17"/>
    <mergeCell ref="AY31:AZ31"/>
    <mergeCell ref="BB29:BC29"/>
    <mergeCell ref="AF18:BC18"/>
  </mergeCells>
  <phoneticPr fontId="3" type="noConversion"/>
  <dataValidations count="1">
    <dataValidation type="list" showInputMessage="1" showErrorMessage="1" sqref="BD53:BL53 BD66:BL66 BD62:BL62 BD57:BL57">
      <formula1>$BS$55:$BS$57</formula1>
    </dataValidation>
  </dataValidations>
  <pageMargins left="0.46" right="0.43" top="0.984251969" bottom="0.984251969" header="0.4921259845" footer="0.4921259845"/>
  <pageSetup paperSize="9" orientation="portrait" r:id="rId1"/>
  <headerFooter alignWithMargins="0"/>
  <legacyDrawing r:id="rId2"/>
  <controls>
    <control shapeId="1043" r:id="rId3" name="Drucken"/>
    <control shapeId="1025" r:id="rId4" name="Sortiere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CO77"/>
  <sheetViews>
    <sheetView topLeftCell="A43" workbookViewId="0">
      <selection activeCell="BD66" sqref="BD66:BL66"/>
    </sheetView>
  </sheetViews>
  <sheetFormatPr baseColWidth="10" defaultColWidth="1.703125" defaultRowHeight="17.350000000000001"/>
  <cols>
    <col min="1" max="64" width="1.703125" style="1" customWidth="1"/>
    <col min="65" max="65" width="5.703125" style="2" hidden="1" customWidth="1"/>
    <col min="66" max="66" width="6.703125" style="2" hidden="1" customWidth="1"/>
    <col min="67" max="67" width="5.703125" style="2" hidden="1" customWidth="1"/>
    <col min="68" max="68" width="7" style="2" hidden="1" customWidth="1"/>
    <col min="69" max="69" width="6.703125" style="2" hidden="1" customWidth="1"/>
    <col min="70" max="70" width="5.703125" style="2" hidden="1" customWidth="1"/>
    <col min="71" max="71" width="18.703125" style="2" hidden="1" customWidth="1"/>
    <col min="72" max="76" width="5.703125" style="2" hidden="1" customWidth="1"/>
    <col min="77" max="77" width="5.703125" style="33" hidden="1" customWidth="1"/>
    <col min="78" max="78" width="16.17578125" style="33" hidden="1" customWidth="1"/>
    <col min="79" max="83" width="5.703125" style="33" hidden="1" customWidth="1"/>
    <col min="84" max="89" width="5.703125" style="33" customWidth="1"/>
    <col min="90" max="93" width="1.703125" style="33"/>
    <col min="94" max="16384" width="1.703125" style="1"/>
  </cols>
  <sheetData>
    <row r="1" spans="2:93" ht="17.7" thickBot="1"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2:93" s="3" customFormat="1" ht="30.35" thickBot="1">
      <c r="E2" s="343" t="str">
        <f>Tabelle1!E2</f>
        <v>Verein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5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2:93" ht="17.7" thickBot="1"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</row>
    <row r="4" spans="2:93" s="3" customFormat="1" ht="30" thickBot="1">
      <c r="E4" s="346" t="str">
        <f>Tabelle1!E4</f>
        <v>FUN-SPORTZturnier</v>
      </c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8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</row>
    <row r="5" spans="2:93" ht="17.7" thickBot="1">
      <c r="BY5" s="2"/>
      <c r="BZ5" s="2"/>
      <c r="CA5" s="2"/>
      <c r="CB5" s="2"/>
      <c r="CC5" s="2"/>
      <c r="CD5" s="2"/>
      <c r="CE5" s="3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2:93" s="4" customFormat="1" ht="22.7" thickBot="1">
      <c r="E6" s="349" t="str">
        <f>Tabelle1!E6</f>
        <v>Turnierform</v>
      </c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1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2:93" ht="17.7" thickBot="1"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2:93" ht="22.35">
      <c r="E8" s="56" t="s">
        <v>39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352" t="str">
        <f>IF(Tabelle1!Q8="","",Tabelle1!Q8)</f>
        <v/>
      </c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4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2:93"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355" t="str">
        <f>IF(Tabelle1!Q9="","",Tabelle1!Q9)</f>
        <v/>
      </c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7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2:93" s="5" customFormat="1" ht="17.7" thickBot="1"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7" t="str">
        <f>IF(Tabelle1!Q10="","",Tabelle1!Q10)</f>
        <v/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9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</row>
    <row r="11" spans="2:93" ht="17.7" thickBot="1"/>
    <row r="12" spans="2:93" ht="17.7" thickBot="1">
      <c r="E12" s="70" t="s">
        <v>38</v>
      </c>
      <c r="F12" s="71"/>
      <c r="G12" s="71"/>
      <c r="H12" s="71"/>
      <c r="I12" s="71"/>
      <c r="J12" s="71"/>
      <c r="K12" s="71"/>
      <c r="L12" s="359">
        <f>Tabelle1!L12</f>
        <v>42736</v>
      </c>
      <c r="M12" s="359"/>
      <c r="N12" s="359"/>
      <c r="O12" s="359"/>
      <c r="P12" s="359"/>
      <c r="Q12" s="359"/>
      <c r="R12" s="359"/>
      <c r="S12" s="359"/>
      <c r="T12" s="359"/>
      <c r="U12" s="360"/>
      <c r="V12" s="360"/>
      <c r="W12" s="360"/>
      <c r="X12" s="360"/>
      <c r="Y12" s="2"/>
      <c r="Z12" s="2"/>
      <c r="AA12" s="2"/>
      <c r="AB12" s="2"/>
      <c r="AC12" s="2"/>
      <c r="AD12" s="199" t="s">
        <v>26</v>
      </c>
      <c r="AE12" s="200"/>
      <c r="AF12" s="200"/>
      <c r="AG12" s="200"/>
      <c r="AH12" s="200"/>
      <c r="AI12" s="201"/>
      <c r="AJ12" s="361">
        <f>Tabelle1!AJ12</f>
        <v>0.5</v>
      </c>
      <c r="AK12" s="362"/>
      <c r="AL12" s="362"/>
      <c r="AM12" s="362"/>
      <c r="AN12" s="362"/>
      <c r="AO12" s="362"/>
      <c r="AP12" s="362"/>
      <c r="AQ12" s="363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93" ht="17.7" thickBot="1"/>
    <row r="14" spans="2:93" ht="17.7" thickBot="1">
      <c r="E14" s="199" t="s">
        <v>27</v>
      </c>
      <c r="F14" s="200"/>
      <c r="G14" s="200"/>
      <c r="H14" s="200"/>
      <c r="I14" s="200"/>
      <c r="J14" s="200"/>
      <c r="K14" s="201"/>
      <c r="L14" s="85">
        <f>Tabelle1!L14</f>
        <v>1</v>
      </c>
      <c r="M14" s="85"/>
      <c r="N14" s="85" t="s">
        <v>30</v>
      </c>
      <c r="O14" s="85"/>
      <c r="P14" s="358">
        <f>Tabelle1!P14</f>
        <v>6</v>
      </c>
      <c r="Q14" s="358"/>
      <c r="R14" s="358"/>
      <c r="S14" s="358"/>
      <c r="T14" s="89" t="s">
        <v>29</v>
      </c>
      <c r="U14" s="89"/>
      <c r="V14" s="89"/>
      <c r="W14" s="89"/>
      <c r="X14" s="90"/>
      <c r="AD14" s="199" t="s">
        <v>28</v>
      </c>
      <c r="AE14" s="200"/>
      <c r="AF14" s="200"/>
      <c r="AG14" s="200"/>
      <c r="AH14" s="200"/>
      <c r="AI14" s="201"/>
      <c r="AJ14" s="358">
        <f>Tabelle1!AJ14</f>
        <v>1</v>
      </c>
      <c r="AK14" s="358"/>
      <c r="AL14" s="358"/>
      <c r="AM14" s="358"/>
      <c r="AN14" s="7" t="s">
        <v>29</v>
      </c>
      <c r="AO14" s="7"/>
      <c r="AP14" s="7"/>
      <c r="AQ14" s="8"/>
      <c r="BA14" s="2">
        <v>15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9">
        <v>3.125E-2</v>
      </c>
      <c r="BO14" s="1"/>
      <c r="BP14" s="9">
        <v>1.0416666666666666E-2</v>
      </c>
      <c r="BQ14" s="9">
        <v>2.0833333333333332E-2</v>
      </c>
      <c r="BR14" s="1"/>
      <c r="BS14" s="1"/>
      <c r="BT14" s="1"/>
      <c r="BU14" s="1"/>
      <c r="BV14" s="1"/>
      <c r="BW14" s="1"/>
      <c r="BX14" s="1"/>
    </row>
    <row r="15" spans="2:93" ht="17.7" thickBot="1"/>
    <row r="16" spans="2:93" ht="18" thickBot="1">
      <c r="B16" s="193" t="s">
        <v>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5"/>
      <c r="AD16" s="196" t="s">
        <v>2</v>
      </c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8"/>
    </row>
    <row r="17" spans="2:68">
      <c r="B17" s="149" t="s">
        <v>3</v>
      </c>
      <c r="C17" s="150"/>
      <c r="D17" s="338" t="str">
        <f>Tabelle1!D17</f>
        <v>Mannschaft A1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203"/>
      <c r="AD17" s="339" t="s">
        <v>3</v>
      </c>
      <c r="AE17" s="340"/>
      <c r="AF17" s="341" t="str">
        <f>Tabelle1!AF17</f>
        <v>Mannschaft B1</v>
      </c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42"/>
    </row>
    <row r="18" spans="2:68">
      <c r="B18" s="143" t="s">
        <v>4</v>
      </c>
      <c r="C18" s="144"/>
      <c r="D18" s="123" t="str">
        <f>Tabelle1!D18</f>
        <v>Mannschaft A2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17"/>
      <c r="AD18" s="143" t="s">
        <v>4</v>
      </c>
      <c r="AE18" s="144"/>
      <c r="AF18" s="337" t="str">
        <f>Tabelle1!AF18</f>
        <v>Mannschaft B2</v>
      </c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17"/>
    </row>
    <row r="19" spans="2:68" ht="17.7" thickBot="1">
      <c r="B19" s="145" t="s">
        <v>5</v>
      </c>
      <c r="C19" s="146"/>
      <c r="D19" s="329" t="str">
        <f>Tabelle1!D19</f>
        <v>Mannschaft A3</v>
      </c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311"/>
      <c r="AD19" s="145" t="s">
        <v>5</v>
      </c>
      <c r="AE19" s="146"/>
      <c r="AF19" s="328" t="str">
        <f>Tabelle1!AF19</f>
        <v>Mannschaft B3</v>
      </c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311"/>
    </row>
    <row r="20" spans="2:68" ht="17.7" thickBot="1"/>
    <row r="21" spans="2:68" ht="18" thickBot="1">
      <c r="B21" s="268" t="s">
        <v>42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70"/>
    </row>
    <row r="22" spans="2:68">
      <c r="B22" s="149" t="s">
        <v>3</v>
      </c>
      <c r="C22" s="150"/>
      <c r="D22" s="338" t="str">
        <f>Tabelle1!D22</f>
        <v>Mannschaft C1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203"/>
    </row>
    <row r="23" spans="2:68">
      <c r="B23" s="143" t="s">
        <v>4</v>
      </c>
      <c r="C23" s="144"/>
      <c r="D23" s="123" t="str">
        <f>Tabelle1!D23</f>
        <v>Mannschaft C2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17"/>
    </row>
    <row r="24" spans="2:68" ht="17.7" thickBot="1">
      <c r="B24" s="145" t="s">
        <v>5</v>
      </c>
      <c r="C24" s="146"/>
      <c r="D24" s="329" t="str">
        <f>Tabelle1!D24</f>
        <v>Mannschaft C3</v>
      </c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311"/>
    </row>
    <row r="25" spans="2:68" ht="17.7" thickBot="1"/>
    <row r="26" spans="2:68" ht="17.7" thickBot="1">
      <c r="B26" s="260" t="s">
        <v>7</v>
      </c>
      <c r="C26" s="163"/>
      <c r="D26" s="163" t="s">
        <v>8</v>
      </c>
      <c r="E26" s="163"/>
      <c r="F26" s="163"/>
      <c r="G26" s="163"/>
      <c r="H26" s="163" t="s">
        <v>24</v>
      </c>
      <c r="I26" s="163"/>
      <c r="J26" s="163"/>
      <c r="K26" s="163" t="s">
        <v>0</v>
      </c>
      <c r="L26" s="163"/>
      <c r="M26" s="163"/>
      <c r="N26" s="163"/>
      <c r="O26" s="163"/>
      <c r="P26" s="276" t="s">
        <v>14</v>
      </c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162"/>
      <c r="AY26" s="162" t="s">
        <v>9</v>
      </c>
      <c r="AZ26" s="163"/>
      <c r="BA26" s="163"/>
      <c r="BB26" s="163"/>
      <c r="BC26" s="164"/>
      <c r="BD26" s="254" t="s">
        <v>57</v>
      </c>
      <c r="BE26" s="255"/>
      <c r="BF26" s="255"/>
      <c r="BG26" s="255"/>
      <c r="BH26" s="256"/>
      <c r="BM26" s="2" t="s">
        <v>15</v>
      </c>
      <c r="BN26" s="2" t="s">
        <v>16</v>
      </c>
      <c r="BO26" s="2" t="s">
        <v>17</v>
      </c>
      <c r="BP26" s="2" t="s">
        <v>18</v>
      </c>
    </row>
    <row r="27" spans="2:68">
      <c r="B27" s="65">
        <v>1</v>
      </c>
      <c r="C27" s="278"/>
      <c r="D27" s="273">
        <f>Tabelle1!D27</f>
        <v>1</v>
      </c>
      <c r="E27" s="274"/>
      <c r="F27" s="274"/>
      <c r="G27" s="275"/>
      <c r="H27" s="273" t="s">
        <v>12</v>
      </c>
      <c r="I27" s="274"/>
      <c r="J27" s="275"/>
      <c r="K27" s="265">
        <f>Tabelle1!K27</f>
        <v>0.5</v>
      </c>
      <c r="L27" s="266"/>
      <c r="M27" s="266"/>
      <c r="N27" s="266"/>
      <c r="O27" s="267"/>
      <c r="P27" s="279" t="str">
        <f>Tabelle1!P27</f>
        <v>Mannschaft A1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0" t="s">
        <v>11</v>
      </c>
      <c r="AH27" s="271" t="str">
        <f>Tabelle1!AH27</f>
        <v>Mannschaft A2</v>
      </c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2"/>
      <c r="AY27" s="139" t="str">
        <f>IF(Tabelle1!AY27="","",Tabelle1!AY27)</f>
        <v/>
      </c>
      <c r="AZ27" s="66"/>
      <c r="BA27" s="11" t="s">
        <v>10</v>
      </c>
      <c r="BB27" s="66" t="str">
        <f>IF(Tabelle1!BB27="","",Tabelle1!BB27)</f>
        <v/>
      </c>
      <c r="BC27" s="104"/>
      <c r="BD27" s="334" t="str">
        <f>IF(Tabelle1!BD27="","",Tabelle1!BD27)</f>
        <v/>
      </c>
      <c r="BE27" s="335"/>
      <c r="BF27" s="335"/>
      <c r="BG27" s="335"/>
      <c r="BH27" s="336"/>
      <c r="BM27" s="2">
        <v>0</v>
      </c>
      <c r="BN27" s="2">
        <v>0</v>
      </c>
      <c r="BO27" s="2">
        <v>0</v>
      </c>
      <c r="BP27" s="2">
        <v>0</v>
      </c>
    </row>
    <row r="28" spans="2:68">
      <c r="B28" s="97">
        <v>2</v>
      </c>
      <c r="C28" s="138"/>
      <c r="D28" s="78">
        <f>Tabelle1!D28</f>
        <v>1</v>
      </c>
      <c r="E28" s="79"/>
      <c r="F28" s="79"/>
      <c r="G28" s="80"/>
      <c r="H28" s="78" t="s">
        <v>13</v>
      </c>
      <c r="I28" s="79"/>
      <c r="J28" s="80"/>
      <c r="K28" s="124">
        <f>Tabelle1!K28</f>
        <v>0.50486111111111109</v>
      </c>
      <c r="L28" s="125"/>
      <c r="M28" s="125"/>
      <c r="N28" s="125"/>
      <c r="O28" s="126"/>
      <c r="P28" s="337" t="str">
        <f>Tabelle1!P28</f>
        <v>Mannschaft B1</v>
      </c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28" t="s">
        <v>11</v>
      </c>
      <c r="AH28" s="120" t="str">
        <f>Tabelle1!AH28</f>
        <v>Mannschaft B2</v>
      </c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  <c r="AY28" s="93" t="str">
        <f>IF(Tabelle1!AY28="","",Tabelle1!AY28)</f>
        <v/>
      </c>
      <c r="AZ28" s="98"/>
      <c r="BA28" s="29" t="s">
        <v>10</v>
      </c>
      <c r="BB28" s="98" t="str">
        <f>IF(Tabelle1!BB28="","",Tabelle1!BB28)</f>
        <v/>
      </c>
      <c r="BC28" s="99"/>
      <c r="BD28" s="318" t="str">
        <f>IF(Tabelle1!BD28="","",Tabelle1!BD28)</f>
        <v/>
      </c>
      <c r="BE28" s="319"/>
      <c r="BF28" s="319"/>
      <c r="BG28" s="319"/>
      <c r="BH28" s="320"/>
      <c r="BM28" s="2">
        <v>0</v>
      </c>
      <c r="BN28" s="2">
        <v>0</v>
      </c>
      <c r="BO28" s="2">
        <v>0</v>
      </c>
      <c r="BP28" s="2">
        <v>0</v>
      </c>
    </row>
    <row r="29" spans="2:68" ht="17.7" thickBot="1">
      <c r="B29" s="300">
        <v>3</v>
      </c>
      <c r="C29" s="321"/>
      <c r="D29" s="322">
        <f>Tabelle1!D29</f>
        <v>1</v>
      </c>
      <c r="E29" s="323"/>
      <c r="F29" s="323"/>
      <c r="G29" s="324"/>
      <c r="H29" s="322" t="s">
        <v>43</v>
      </c>
      <c r="I29" s="323"/>
      <c r="J29" s="324"/>
      <c r="K29" s="325">
        <f>Tabelle1!K29</f>
        <v>0.50972222222222219</v>
      </c>
      <c r="L29" s="326"/>
      <c r="M29" s="326"/>
      <c r="N29" s="326"/>
      <c r="O29" s="327"/>
      <c r="P29" s="328" t="str">
        <f>Tabelle1!P29</f>
        <v>Mannschaft C1</v>
      </c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38" t="s">
        <v>11</v>
      </c>
      <c r="AH29" s="329" t="str">
        <f>Tabelle1!AH29</f>
        <v>Mannschaft C2</v>
      </c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30"/>
      <c r="AY29" s="298" t="str">
        <f>IF(Tabelle1!AY29="","",Tabelle1!AY29)</f>
        <v/>
      </c>
      <c r="AZ29" s="301"/>
      <c r="BA29" s="39" t="s">
        <v>10</v>
      </c>
      <c r="BB29" s="301" t="str">
        <f>IF(Tabelle1!BB29="","",Tabelle1!BB29)</f>
        <v/>
      </c>
      <c r="BC29" s="302"/>
      <c r="BD29" s="331" t="str">
        <f>IF(Tabelle1!BD29="","",Tabelle1!BD29)</f>
        <v/>
      </c>
      <c r="BE29" s="332"/>
      <c r="BF29" s="332"/>
      <c r="BG29" s="332"/>
      <c r="BH29" s="333"/>
      <c r="BM29" s="2">
        <v>0</v>
      </c>
      <c r="BN29" s="2">
        <v>0</v>
      </c>
      <c r="BO29" s="2">
        <v>0</v>
      </c>
      <c r="BP29" s="2">
        <v>0</v>
      </c>
    </row>
    <row r="30" spans="2:68">
      <c r="B30" s="65">
        <v>4</v>
      </c>
      <c r="C30" s="278"/>
      <c r="D30" s="273">
        <f>Tabelle1!D30</f>
        <v>1</v>
      </c>
      <c r="E30" s="274"/>
      <c r="F30" s="274"/>
      <c r="G30" s="275"/>
      <c r="H30" s="273" t="s">
        <v>12</v>
      </c>
      <c r="I30" s="274"/>
      <c r="J30" s="275"/>
      <c r="K30" s="265">
        <f>Tabelle1!K30</f>
        <v>0.51458333333333328</v>
      </c>
      <c r="L30" s="266"/>
      <c r="M30" s="266"/>
      <c r="N30" s="266"/>
      <c r="O30" s="267"/>
      <c r="P30" s="279" t="str">
        <f>Tabelle1!P30</f>
        <v>Mannschaft A3</v>
      </c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0" t="s">
        <v>11</v>
      </c>
      <c r="AH30" s="271" t="str">
        <f>Tabelle1!AH30</f>
        <v>Mannschaft A1</v>
      </c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2"/>
      <c r="AY30" s="139" t="str">
        <f>IF(Tabelle1!AY30="","",Tabelle1!AY30)</f>
        <v/>
      </c>
      <c r="AZ30" s="66"/>
      <c r="BA30" s="11" t="s">
        <v>10</v>
      </c>
      <c r="BB30" s="66" t="str">
        <f>IF(Tabelle1!BB30="","",Tabelle1!BB30)</f>
        <v/>
      </c>
      <c r="BC30" s="104"/>
      <c r="BD30" s="334" t="str">
        <f>IF(Tabelle1!BD30="","",Tabelle1!BD30)</f>
        <v/>
      </c>
      <c r="BE30" s="335"/>
      <c r="BF30" s="335"/>
      <c r="BG30" s="335"/>
      <c r="BH30" s="336"/>
      <c r="BM30" s="2">
        <v>0</v>
      </c>
      <c r="BN30" s="2">
        <v>0</v>
      </c>
      <c r="BO30" s="2">
        <v>0</v>
      </c>
      <c r="BP30" s="2">
        <v>0</v>
      </c>
    </row>
    <row r="31" spans="2:68">
      <c r="B31" s="97">
        <v>5</v>
      </c>
      <c r="C31" s="138"/>
      <c r="D31" s="78">
        <f>Tabelle1!D31</f>
        <v>1</v>
      </c>
      <c r="E31" s="79"/>
      <c r="F31" s="79"/>
      <c r="G31" s="80"/>
      <c r="H31" s="78" t="s">
        <v>13</v>
      </c>
      <c r="I31" s="79"/>
      <c r="J31" s="80"/>
      <c r="K31" s="124">
        <f>Tabelle1!K31</f>
        <v>0.51944444444444438</v>
      </c>
      <c r="L31" s="125"/>
      <c r="M31" s="125"/>
      <c r="N31" s="125"/>
      <c r="O31" s="126"/>
      <c r="P31" s="337" t="str">
        <f>Tabelle1!P31</f>
        <v>Mannschaft B3</v>
      </c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28" t="s">
        <v>11</v>
      </c>
      <c r="AH31" s="120" t="str">
        <f>Tabelle1!AH31</f>
        <v>Mannschaft B1</v>
      </c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1"/>
      <c r="AY31" s="93" t="str">
        <f>IF(Tabelle1!AY31="","",Tabelle1!AY31)</f>
        <v/>
      </c>
      <c r="AZ31" s="98"/>
      <c r="BA31" s="29" t="s">
        <v>10</v>
      </c>
      <c r="BB31" s="98" t="str">
        <f>IF(Tabelle1!BB31="","",Tabelle1!BB31)</f>
        <v/>
      </c>
      <c r="BC31" s="99"/>
      <c r="BD31" s="318" t="str">
        <f>IF(Tabelle1!BD31="","",Tabelle1!BD31)</f>
        <v/>
      </c>
      <c r="BE31" s="319"/>
      <c r="BF31" s="319"/>
      <c r="BG31" s="319"/>
      <c r="BH31" s="320"/>
      <c r="BM31" s="2">
        <v>0</v>
      </c>
      <c r="BN31" s="2">
        <v>0</v>
      </c>
      <c r="BO31" s="2">
        <v>0</v>
      </c>
      <c r="BP31" s="2">
        <v>0</v>
      </c>
    </row>
    <row r="32" spans="2:68" ht="17.7" thickBot="1">
      <c r="B32" s="300">
        <v>6</v>
      </c>
      <c r="C32" s="321"/>
      <c r="D32" s="322">
        <f>Tabelle1!D32</f>
        <v>1</v>
      </c>
      <c r="E32" s="323"/>
      <c r="F32" s="323"/>
      <c r="G32" s="324"/>
      <c r="H32" s="322" t="s">
        <v>43</v>
      </c>
      <c r="I32" s="323"/>
      <c r="J32" s="324"/>
      <c r="K32" s="325">
        <f>Tabelle1!K32</f>
        <v>0.52430555555555547</v>
      </c>
      <c r="L32" s="326"/>
      <c r="M32" s="326"/>
      <c r="N32" s="326"/>
      <c r="O32" s="327"/>
      <c r="P32" s="328" t="str">
        <f>Tabelle1!P32</f>
        <v>Mannschaft C3</v>
      </c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38" t="s">
        <v>11</v>
      </c>
      <c r="AH32" s="329" t="str">
        <f>Tabelle1!AH32</f>
        <v>Mannschaft C1</v>
      </c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30"/>
      <c r="AY32" s="298" t="str">
        <f>IF(Tabelle1!AY32="","",Tabelle1!AY32)</f>
        <v/>
      </c>
      <c r="AZ32" s="301"/>
      <c r="BA32" s="39" t="s">
        <v>10</v>
      </c>
      <c r="BB32" s="301" t="str">
        <f>IF(Tabelle1!BB32="","",Tabelle1!BB32)</f>
        <v/>
      </c>
      <c r="BC32" s="302"/>
      <c r="BD32" s="331" t="str">
        <f>IF(Tabelle1!BD32="","",Tabelle1!BD32)</f>
        <v/>
      </c>
      <c r="BE32" s="332"/>
      <c r="BF32" s="332"/>
      <c r="BG32" s="332"/>
      <c r="BH32" s="333"/>
      <c r="BM32" s="2">
        <v>0</v>
      </c>
      <c r="BN32" s="2">
        <v>0</v>
      </c>
      <c r="BO32" s="2">
        <v>0</v>
      </c>
      <c r="BP32" s="2">
        <v>0</v>
      </c>
    </row>
    <row r="33" spans="2:83">
      <c r="B33" s="65">
        <v>7</v>
      </c>
      <c r="C33" s="278"/>
      <c r="D33" s="273">
        <f>Tabelle1!D33</f>
        <v>1</v>
      </c>
      <c r="E33" s="274"/>
      <c r="F33" s="274"/>
      <c r="G33" s="275"/>
      <c r="H33" s="273" t="s">
        <v>12</v>
      </c>
      <c r="I33" s="274"/>
      <c r="J33" s="275"/>
      <c r="K33" s="265">
        <f>Tabelle1!K33</f>
        <v>0.52916666666666656</v>
      </c>
      <c r="L33" s="266"/>
      <c r="M33" s="266"/>
      <c r="N33" s="266"/>
      <c r="O33" s="267"/>
      <c r="P33" s="279" t="str">
        <f>Tabelle1!P33</f>
        <v>Mannschaft A2</v>
      </c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0" t="s">
        <v>11</v>
      </c>
      <c r="AH33" s="271" t="str">
        <f>Tabelle1!AH33</f>
        <v>Mannschaft A3</v>
      </c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2"/>
      <c r="AY33" s="139" t="str">
        <f>IF(Tabelle1!AY33="","",Tabelle1!AY33)</f>
        <v/>
      </c>
      <c r="AZ33" s="66"/>
      <c r="BA33" s="11" t="s">
        <v>10</v>
      </c>
      <c r="BB33" s="66" t="str">
        <f>IF(Tabelle1!BB33="","",Tabelle1!BB33)</f>
        <v/>
      </c>
      <c r="BC33" s="104"/>
      <c r="BD33" s="334" t="str">
        <f>IF(Tabelle1!BD33="","",Tabelle1!BD33)</f>
        <v/>
      </c>
      <c r="BE33" s="335"/>
      <c r="BF33" s="335"/>
      <c r="BG33" s="335"/>
      <c r="BH33" s="336"/>
      <c r="BM33" s="2">
        <v>0</v>
      </c>
      <c r="BN33" s="2">
        <v>0</v>
      </c>
      <c r="BO33" s="2">
        <v>0</v>
      </c>
      <c r="BP33" s="2">
        <v>0</v>
      </c>
    </row>
    <row r="34" spans="2:83">
      <c r="B34" s="97">
        <v>8</v>
      </c>
      <c r="C34" s="138"/>
      <c r="D34" s="78">
        <f>Tabelle1!D34</f>
        <v>1</v>
      </c>
      <c r="E34" s="79"/>
      <c r="F34" s="79"/>
      <c r="G34" s="80"/>
      <c r="H34" s="78" t="s">
        <v>13</v>
      </c>
      <c r="I34" s="79"/>
      <c r="J34" s="80"/>
      <c r="K34" s="124">
        <f>Tabelle1!K34</f>
        <v>0.53402777777777766</v>
      </c>
      <c r="L34" s="125"/>
      <c r="M34" s="125"/>
      <c r="N34" s="125"/>
      <c r="O34" s="126"/>
      <c r="P34" s="337" t="str">
        <f>Tabelle1!P34</f>
        <v>Mannschaft B2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28" t="s">
        <v>11</v>
      </c>
      <c r="AH34" s="120" t="str">
        <f>Tabelle1!AH34</f>
        <v>Mannschaft B3</v>
      </c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1"/>
      <c r="AY34" s="93" t="str">
        <f>IF(Tabelle1!AY34="","",Tabelle1!AY34)</f>
        <v/>
      </c>
      <c r="AZ34" s="98"/>
      <c r="BA34" s="29" t="s">
        <v>10</v>
      </c>
      <c r="BB34" s="98" t="str">
        <f>IF(Tabelle1!BB34="","",Tabelle1!BB34)</f>
        <v/>
      </c>
      <c r="BC34" s="99"/>
      <c r="BD34" s="318" t="str">
        <f>IF(Tabelle1!BD34="","",Tabelle1!BD34)</f>
        <v/>
      </c>
      <c r="BE34" s="319"/>
      <c r="BF34" s="319"/>
      <c r="BG34" s="319"/>
      <c r="BH34" s="320"/>
      <c r="BM34" s="2">
        <v>0</v>
      </c>
      <c r="BN34" s="2">
        <v>0</v>
      </c>
      <c r="BO34" s="2">
        <v>0</v>
      </c>
      <c r="BP34" s="2">
        <v>0</v>
      </c>
    </row>
    <row r="35" spans="2:83" ht="17.7" thickBot="1">
      <c r="B35" s="300">
        <v>9</v>
      </c>
      <c r="C35" s="321"/>
      <c r="D35" s="322">
        <f>Tabelle1!D35</f>
        <v>1</v>
      </c>
      <c r="E35" s="323"/>
      <c r="F35" s="323"/>
      <c r="G35" s="324"/>
      <c r="H35" s="322" t="s">
        <v>43</v>
      </c>
      <c r="I35" s="323"/>
      <c r="J35" s="324"/>
      <c r="K35" s="325">
        <f>Tabelle1!K35</f>
        <v>0.53888888888888875</v>
      </c>
      <c r="L35" s="326"/>
      <c r="M35" s="326"/>
      <c r="N35" s="326"/>
      <c r="O35" s="327"/>
      <c r="P35" s="328" t="str">
        <f>Tabelle1!P35</f>
        <v>Mannschaft C2</v>
      </c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38" t="s">
        <v>11</v>
      </c>
      <c r="AH35" s="329" t="str">
        <f>Tabelle1!AH35</f>
        <v>Mannschaft C3</v>
      </c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30"/>
      <c r="AY35" s="298" t="str">
        <f>IF(Tabelle1!AY35="","",Tabelle1!AY35)</f>
        <v/>
      </c>
      <c r="AZ35" s="301"/>
      <c r="BA35" s="39" t="s">
        <v>10</v>
      </c>
      <c r="BB35" s="301" t="str">
        <f>IF(Tabelle1!BB35="","",Tabelle1!BB35)</f>
        <v/>
      </c>
      <c r="BC35" s="302"/>
      <c r="BD35" s="331" t="str">
        <f>IF(Tabelle1!BD35="","",Tabelle1!BD35)</f>
        <v/>
      </c>
      <c r="BE35" s="332"/>
      <c r="BF35" s="332"/>
      <c r="BG35" s="332"/>
      <c r="BH35" s="333"/>
      <c r="BM35" s="2">
        <v>0</v>
      </c>
      <c r="BN35" s="2">
        <v>0</v>
      </c>
      <c r="BO35" s="2">
        <v>0</v>
      </c>
      <c r="BP35" s="2">
        <v>0</v>
      </c>
    </row>
    <row r="36" spans="2:83" ht="17.7" thickBot="1"/>
    <row r="37" spans="2:83" ht="17.7" thickBot="1">
      <c r="B37" s="62" t="s">
        <v>19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2" t="s">
        <v>20</v>
      </c>
      <c r="V37" s="63"/>
      <c r="W37" s="64"/>
      <c r="X37" s="62" t="s">
        <v>21</v>
      </c>
      <c r="Y37" s="63"/>
      <c r="Z37" s="64"/>
      <c r="AA37" s="62" t="s">
        <v>22</v>
      </c>
      <c r="AB37" s="63"/>
      <c r="AC37" s="63"/>
      <c r="AD37" s="63"/>
      <c r="AE37" s="64"/>
      <c r="AF37" s="63" t="s">
        <v>23</v>
      </c>
      <c r="AG37" s="63"/>
      <c r="AH37" s="64"/>
      <c r="BM37" s="2" t="s">
        <v>31</v>
      </c>
      <c r="BN37" s="2" t="s">
        <v>32</v>
      </c>
      <c r="BO37" s="2" t="s">
        <v>33</v>
      </c>
      <c r="BP37" s="2" t="s">
        <v>18</v>
      </c>
      <c r="BQ37" s="2" t="s">
        <v>15</v>
      </c>
      <c r="BZ37" s="33" t="s">
        <v>45</v>
      </c>
      <c r="CA37" s="33" t="s">
        <v>18</v>
      </c>
      <c r="CB37" s="33" t="s">
        <v>31</v>
      </c>
      <c r="CC37" s="33" t="s">
        <v>32</v>
      </c>
      <c r="CD37" s="33" t="s">
        <v>33</v>
      </c>
      <c r="CE37" s="33" t="s">
        <v>15</v>
      </c>
    </row>
    <row r="38" spans="2:83">
      <c r="B38" s="65" t="s">
        <v>3</v>
      </c>
      <c r="C38" s="66"/>
      <c r="D38" s="141" t="str">
        <f>Tabelle1!D38</f>
        <v>Mannschaft A2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203"/>
      <c r="U38" s="108">
        <f>Tabelle1!U38</f>
        <v>0</v>
      </c>
      <c r="V38" s="109"/>
      <c r="W38" s="110"/>
      <c r="X38" s="65">
        <f>Tabelle1!X38</f>
        <v>0</v>
      </c>
      <c r="Y38" s="66"/>
      <c r="Z38" s="104"/>
      <c r="AA38" s="65">
        <f>Tabelle1!AA38</f>
        <v>0</v>
      </c>
      <c r="AB38" s="66"/>
      <c r="AC38" s="16" t="s">
        <v>10</v>
      </c>
      <c r="AD38" s="66">
        <f>Tabelle1!AD38</f>
        <v>0</v>
      </c>
      <c r="AE38" s="104"/>
      <c r="AF38" s="65">
        <f>Tabelle1!AF38</f>
        <v>0</v>
      </c>
      <c r="AG38" s="66"/>
      <c r="AH38" s="104"/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S38" s="2" t="s">
        <v>61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Z38" s="33" t="s">
        <v>67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</row>
    <row r="39" spans="2:83">
      <c r="B39" s="97" t="s">
        <v>4</v>
      </c>
      <c r="C39" s="98"/>
      <c r="D39" s="100" t="str">
        <f>Tabelle1!D39</f>
        <v>Mannschaft A1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17"/>
      <c r="U39" s="315">
        <f>Tabelle1!U39</f>
        <v>0</v>
      </c>
      <c r="V39" s="316"/>
      <c r="W39" s="317"/>
      <c r="X39" s="97">
        <f>Tabelle1!X39</f>
        <v>0</v>
      </c>
      <c r="Y39" s="98"/>
      <c r="Z39" s="99"/>
      <c r="AA39" s="97">
        <f>Tabelle1!AA39</f>
        <v>0</v>
      </c>
      <c r="AB39" s="98"/>
      <c r="AC39" s="17" t="s">
        <v>10</v>
      </c>
      <c r="AD39" s="98">
        <f>Tabelle1!AD39</f>
        <v>0</v>
      </c>
      <c r="AE39" s="99"/>
      <c r="AF39" s="97">
        <f>Tabelle1!AF39</f>
        <v>0</v>
      </c>
      <c r="AG39" s="98"/>
      <c r="AH39" s="99"/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S39" s="2" t="s">
        <v>60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Z39" s="33" t="s">
        <v>64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</row>
    <row r="40" spans="2:83" ht="17.7" thickBot="1">
      <c r="B40" s="95" t="s">
        <v>5</v>
      </c>
      <c r="C40" s="293"/>
      <c r="D40" s="294" t="str">
        <f>Tabelle1!D40</f>
        <v>Mannschaft A3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311"/>
      <c r="U40" s="312">
        <f>Tabelle1!U40</f>
        <v>0</v>
      </c>
      <c r="V40" s="313"/>
      <c r="W40" s="314"/>
      <c r="X40" s="300">
        <f>Tabelle1!X40</f>
        <v>0</v>
      </c>
      <c r="Y40" s="301"/>
      <c r="Z40" s="302"/>
      <c r="AA40" s="300">
        <f>Tabelle1!AA40</f>
        <v>0</v>
      </c>
      <c r="AB40" s="301"/>
      <c r="AC40" s="41" t="s">
        <v>10</v>
      </c>
      <c r="AD40" s="301">
        <f>Tabelle1!AD40</f>
        <v>0</v>
      </c>
      <c r="AE40" s="302"/>
      <c r="AF40" s="300">
        <f>Tabelle1!AF40</f>
        <v>0</v>
      </c>
      <c r="AG40" s="301"/>
      <c r="AH40" s="302"/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S40" s="2" t="s">
        <v>62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Z40" s="33" t="s">
        <v>61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</row>
    <row r="41" spans="2:83" ht="17.7" thickBot="1"/>
    <row r="42" spans="2:83" ht="17.7" thickBot="1">
      <c r="B42" s="86" t="s">
        <v>25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111" t="s">
        <v>20</v>
      </c>
      <c r="V42" s="112"/>
      <c r="W42" s="113"/>
      <c r="X42" s="111" t="s">
        <v>21</v>
      </c>
      <c r="Y42" s="112"/>
      <c r="Z42" s="113"/>
      <c r="AA42" s="86" t="s">
        <v>22</v>
      </c>
      <c r="AB42" s="87"/>
      <c r="AC42" s="87"/>
      <c r="AD42" s="87"/>
      <c r="AE42" s="88"/>
      <c r="AF42" s="87" t="s">
        <v>23</v>
      </c>
      <c r="AG42" s="87"/>
      <c r="AH42" s="88"/>
      <c r="BM42" s="2" t="s">
        <v>31</v>
      </c>
      <c r="BN42" s="2" t="s">
        <v>32</v>
      </c>
      <c r="BO42" s="2" t="s">
        <v>33</v>
      </c>
      <c r="BP42" s="2" t="s">
        <v>18</v>
      </c>
      <c r="BQ42" s="2" t="s">
        <v>15</v>
      </c>
      <c r="BZ42" s="33" t="s">
        <v>46</v>
      </c>
      <c r="CA42" s="33" t="s">
        <v>18</v>
      </c>
      <c r="CB42" s="33" t="s">
        <v>31</v>
      </c>
      <c r="CC42" s="33" t="s">
        <v>32</v>
      </c>
      <c r="CD42" s="33" t="s">
        <v>33</v>
      </c>
      <c r="CE42" s="33" t="s">
        <v>15</v>
      </c>
    </row>
    <row r="43" spans="2:83">
      <c r="B43" s="65" t="s">
        <v>3</v>
      </c>
      <c r="C43" s="66"/>
      <c r="D43" s="141" t="str">
        <f>Tabelle1!D43</f>
        <v>Mannschaft B2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14">
        <f>Tabelle1!U43</f>
        <v>0</v>
      </c>
      <c r="V43" s="115"/>
      <c r="W43" s="139"/>
      <c r="X43" s="114">
        <f>Tabelle1!X43</f>
        <v>0</v>
      </c>
      <c r="Y43" s="115"/>
      <c r="Z43" s="116"/>
      <c r="AA43" s="65">
        <f>Tabelle1!AA43</f>
        <v>0</v>
      </c>
      <c r="AB43" s="66"/>
      <c r="AC43" s="16" t="s">
        <v>10</v>
      </c>
      <c r="AD43" s="66">
        <f>Tabelle1!AD43</f>
        <v>0</v>
      </c>
      <c r="AE43" s="104"/>
      <c r="AF43" s="65">
        <f>Tabelle1!AF43</f>
        <v>0</v>
      </c>
      <c r="AG43" s="66"/>
      <c r="AH43" s="104"/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S43" s="2" t="s">
        <v>64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Z43" s="33" t="s">
        <v>66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</row>
    <row r="44" spans="2:83">
      <c r="B44" s="97" t="s">
        <v>4</v>
      </c>
      <c r="C44" s="98"/>
      <c r="D44" s="100" t="str">
        <f>Tabelle1!D44</f>
        <v>Mannschaft B1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91">
        <f>Tabelle1!U44</f>
        <v>0</v>
      </c>
      <c r="V44" s="92"/>
      <c r="W44" s="93"/>
      <c r="X44" s="91">
        <f>Tabelle1!X44</f>
        <v>0</v>
      </c>
      <c r="Y44" s="92"/>
      <c r="Z44" s="94"/>
      <c r="AA44" s="97">
        <f>Tabelle1!AA44</f>
        <v>0</v>
      </c>
      <c r="AB44" s="98"/>
      <c r="AC44" s="17" t="s">
        <v>10</v>
      </c>
      <c r="AD44" s="98">
        <f>Tabelle1!AD44</f>
        <v>0</v>
      </c>
      <c r="AE44" s="99"/>
      <c r="AF44" s="97">
        <f>Tabelle1!AF44</f>
        <v>0</v>
      </c>
      <c r="AG44" s="98"/>
      <c r="AH44" s="99"/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S44" s="2" t="s">
        <v>63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Z44" s="33" t="s">
        <v>63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</row>
    <row r="45" spans="2:83" ht="17.7" thickBot="1">
      <c r="B45" s="95" t="s">
        <v>5</v>
      </c>
      <c r="C45" s="293"/>
      <c r="D45" s="294" t="str">
        <f>Tabelle1!D45</f>
        <v>Mannschaft B3</v>
      </c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6">
        <f>Tabelle1!U45</f>
        <v>0</v>
      </c>
      <c r="V45" s="297"/>
      <c r="W45" s="298"/>
      <c r="X45" s="296">
        <f>Tabelle1!X45</f>
        <v>0</v>
      </c>
      <c r="Y45" s="297"/>
      <c r="Z45" s="299"/>
      <c r="AA45" s="300">
        <f>Tabelle1!AA45</f>
        <v>0</v>
      </c>
      <c r="AB45" s="301"/>
      <c r="AC45" s="41" t="s">
        <v>10</v>
      </c>
      <c r="AD45" s="301">
        <f>Tabelle1!AD45</f>
        <v>0</v>
      </c>
      <c r="AE45" s="302"/>
      <c r="AF45" s="300">
        <f>Tabelle1!AF45</f>
        <v>0</v>
      </c>
      <c r="AG45" s="301"/>
      <c r="AH45" s="302"/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S45" s="2" t="s">
        <v>65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Z45" s="33" t="s">
        <v>60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</row>
    <row r="46" spans="2:83" ht="17.7" thickBot="1"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0"/>
      <c r="V46" s="30"/>
      <c r="W46" s="30"/>
      <c r="X46" s="30"/>
      <c r="Y46" s="30"/>
      <c r="Z46" s="30"/>
      <c r="AA46" s="30"/>
      <c r="AB46" s="30"/>
      <c r="AC46" s="19"/>
      <c r="AD46" s="30"/>
      <c r="AE46" s="30"/>
      <c r="AF46" s="30"/>
      <c r="AG46" s="30"/>
      <c r="AH46" s="30"/>
    </row>
    <row r="47" spans="2:83" ht="17.7" thickBot="1">
      <c r="B47" s="280" t="s">
        <v>44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2"/>
      <c r="U47" s="283" t="s">
        <v>20</v>
      </c>
      <c r="V47" s="284"/>
      <c r="W47" s="285"/>
      <c r="X47" s="283" t="s">
        <v>21</v>
      </c>
      <c r="Y47" s="284"/>
      <c r="Z47" s="285"/>
      <c r="AA47" s="280" t="s">
        <v>22</v>
      </c>
      <c r="AB47" s="281"/>
      <c r="AC47" s="281"/>
      <c r="AD47" s="281"/>
      <c r="AE47" s="282"/>
      <c r="AF47" s="281" t="s">
        <v>23</v>
      </c>
      <c r="AG47" s="281"/>
      <c r="AH47" s="282"/>
      <c r="BM47" s="2" t="s">
        <v>31</v>
      </c>
      <c r="BN47" s="2" t="s">
        <v>32</v>
      </c>
      <c r="BO47" s="2" t="s">
        <v>33</v>
      </c>
      <c r="BP47" s="2" t="s">
        <v>18</v>
      </c>
      <c r="BQ47" s="2" t="s">
        <v>15</v>
      </c>
    </row>
    <row r="48" spans="2:83">
      <c r="B48" s="65" t="s">
        <v>3</v>
      </c>
      <c r="C48" s="66"/>
      <c r="D48" s="141" t="str">
        <f>Tabelle1!D48</f>
        <v>Mannschaft C2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14">
        <f>Tabelle1!U48</f>
        <v>0</v>
      </c>
      <c r="V48" s="115"/>
      <c r="W48" s="139"/>
      <c r="X48" s="114">
        <f>Tabelle1!X48</f>
        <v>0</v>
      </c>
      <c r="Y48" s="115"/>
      <c r="Z48" s="116"/>
      <c r="AA48" s="65">
        <f>Tabelle1!AA48</f>
        <v>0</v>
      </c>
      <c r="AB48" s="66"/>
      <c r="AC48" s="16" t="s">
        <v>10</v>
      </c>
      <c r="AD48" s="66">
        <f>Tabelle1!AD48</f>
        <v>0</v>
      </c>
      <c r="AE48" s="104"/>
      <c r="AF48" s="65">
        <f>Tabelle1!AF48</f>
        <v>0</v>
      </c>
      <c r="AG48" s="66"/>
      <c r="AH48" s="104"/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S48" s="2" t="s">
        <v>67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</row>
    <row r="49" spans="2:93">
      <c r="B49" s="97" t="s">
        <v>4</v>
      </c>
      <c r="C49" s="98"/>
      <c r="D49" s="303" t="str">
        <f>Tabelle1!D49</f>
        <v>Mannschaft C1</v>
      </c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5">
        <f>Tabelle1!U49</f>
        <v>0</v>
      </c>
      <c r="V49" s="306"/>
      <c r="W49" s="307"/>
      <c r="X49" s="305">
        <f>Tabelle1!X49</f>
        <v>0</v>
      </c>
      <c r="Y49" s="306"/>
      <c r="Z49" s="308"/>
      <c r="AA49" s="136">
        <f>Tabelle1!AA49</f>
        <v>0</v>
      </c>
      <c r="AB49" s="309"/>
      <c r="AC49" s="40" t="s">
        <v>10</v>
      </c>
      <c r="AD49" s="309">
        <f>Tabelle1!AD49</f>
        <v>0</v>
      </c>
      <c r="AE49" s="310"/>
      <c r="AF49" s="136">
        <f>Tabelle1!AF49</f>
        <v>0</v>
      </c>
      <c r="AG49" s="309"/>
      <c r="AH49" s="310"/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S49" s="2" t="s">
        <v>66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</row>
    <row r="50" spans="2:93" ht="17.7" thickBot="1">
      <c r="B50" s="95" t="s">
        <v>5</v>
      </c>
      <c r="C50" s="293"/>
      <c r="D50" s="294" t="str">
        <f>Tabelle1!D50</f>
        <v>Mannschaft C3</v>
      </c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6">
        <f>Tabelle1!U50</f>
        <v>0</v>
      </c>
      <c r="V50" s="297"/>
      <c r="W50" s="298"/>
      <c r="X50" s="296">
        <f>Tabelle1!X50</f>
        <v>0</v>
      </c>
      <c r="Y50" s="297"/>
      <c r="Z50" s="299"/>
      <c r="AA50" s="300">
        <f>Tabelle1!AA50</f>
        <v>0</v>
      </c>
      <c r="AB50" s="301"/>
      <c r="AC50" s="41" t="s">
        <v>10</v>
      </c>
      <c r="AD50" s="301">
        <f>Tabelle1!AD50</f>
        <v>0</v>
      </c>
      <c r="AE50" s="302"/>
      <c r="AF50" s="300">
        <f>Tabelle1!AF50</f>
        <v>0</v>
      </c>
      <c r="AG50" s="301"/>
      <c r="AH50" s="302"/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S50" s="2" t="s">
        <v>68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</row>
    <row r="51" spans="2:93" ht="17.7" thickBot="1"/>
    <row r="52" spans="2:93" ht="17.7" thickBot="1">
      <c r="B52" s="173" t="s">
        <v>34</v>
      </c>
      <c r="C52" s="174"/>
      <c r="D52" s="173" t="s">
        <v>8</v>
      </c>
      <c r="E52" s="175"/>
      <c r="F52" s="175"/>
      <c r="G52" s="175"/>
      <c r="H52" s="173" t="s">
        <v>0</v>
      </c>
      <c r="I52" s="175"/>
      <c r="J52" s="175"/>
      <c r="K52" s="175"/>
      <c r="L52" s="174"/>
      <c r="M52" s="173" t="s">
        <v>47</v>
      </c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4"/>
      <c r="AY52" s="173" t="s">
        <v>9</v>
      </c>
      <c r="AZ52" s="175"/>
      <c r="BA52" s="175"/>
      <c r="BB52" s="175"/>
      <c r="BC52" s="174"/>
    </row>
    <row r="53" spans="2:93" ht="17.7" thickBot="1">
      <c r="B53" s="176">
        <v>10</v>
      </c>
      <c r="C53" s="177"/>
      <c r="D53" s="290">
        <f>Tabelle1!D53</f>
        <v>1</v>
      </c>
      <c r="E53" s="291"/>
      <c r="F53" s="291"/>
      <c r="G53" s="292"/>
      <c r="H53" s="181">
        <f>Tabelle1!H53</f>
        <v>0.54374999999999984</v>
      </c>
      <c r="I53" s="182"/>
      <c r="J53" s="182"/>
      <c r="K53" s="182"/>
      <c r="L53" s="183"/>
      <c r="M53" s="141" t="str">
        <f>Tabelle1!M53</f>
        <v/>
      </c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8" t="s">
        <v>11</v>
      </c>
      <c r="AG53" s="209" t="str">
        <f>Tabelle1!AG53</f>
        <v/>
      </c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10"/>
      <c r="AY53" s="176" t="str">
        <f>IF(Tabelle1!AY53="","",Tabelle1!AY53)</f>
        <v/>
      </c>
      <c r="AZ53" s="286"/>
      <c r="BA53" s="19" t="s">
        <v>10</v>
      </c>
      <c r="BB53" s="286" t="str">
        <f>IF(Tabelle1!BB53="","",Tabelle1!BB53)</f>
        <v/>
      </c>
      <c r="BC53" s="177"/>
      <c r="BD53" s="287" t="str">
        <f>IF(Tabelle1!BD53="","",Tabelle1!BD53)</f>
        <v/>
      </c>
      <c r="BE53" s="288"/>
      <c r="BF53" s="288"/>
      <c r="BG53" s="288"/>
      <c r="BH53" s="288"/>
      <c r="BI53" s="288"/>
      <c r="BJ53" s="288"/>
      <c r="BK53" s="288"/>
      <c r="BL53" s="289"/>
      <c r="BP53" s="33"/>
      <c r="BQ53" s="33"/>
      <c r="BR53" s="33"/>
      <c r="BS53" s="33"/>
      <c r="BT53" s="33"/>
      <c r="BU53" s="33"/>
      <c r="BV53" s="33"/>
      <c r="BW53" s="33"/>
      <c r="BX53" s="33"/>
      <c r="CG53" s="1"/>
      <c r="CH53" s="1"/>
      <c r="CI53" s="1"/>
      <c r="CJ53" s="1"/>
      <c r="CK53" s="1"/>
      <c r="CL53" s="1"/>
      <c r="CM53" s="1"/>
      <c r="CN53" s="1"/>
      <c r="CO53" s="1"/>
    </row>
    <row r="54" spans="2:93" ht="13" customHeight="1" thickBot="1">
      <c r="B54" s="20"/>
      <c r="C54" s="21"/>
      <c r="D54" s="22"/>
      <c r="E54" s="23"/>
      <c r="F54" s="23"/>
      <c r="G54" s="24"/>
      <c r="H54" s="22"/>
      <c r="I54" s="23"/>
      <c r="J54" s="23"/>
      <c r="K54" s="23"/>
      <c r="L54" s="24"/>
      <c r="M54" s="206" t="s">
        <v>49</v>
      </c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5"/>
      <c r="AG54" s="207" t="s">
        <v>50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8"/>
      <c r="AY54" s="23"/>
      <c r="AZ54" s="23"/>
      <c r="BA54" s="23"/>
      <c r="BB54" s="23"/>
      <c r="BC54" s="24"/>
    </row>
    <row r="55" spans="2:93" ht="13" customHeight="1" thickBot="1">
      <c r="BS55" s="26"/>
    </row>
    <row r="56" spans="2:93" ht="17.7" thickBot="1">
      <c r="B56" s="173" t="s">
        <v>34</v>
      </c>
      <c r="C56" s="174"/>
      <c r="D56" s="173" t="s">
        <v>8</v>
      </c>
      <c r="E56" s="175"/>
      <c r="F56" s="175"/>
      <c r="G56" s="175"/>
      <c r="H56" s="173" t="s">
        <v>0</v>
      </c>
      <c r="I56" s="175"/>
      <c r="J56" s="175"/>
      <c r="K56" s="175"/>
      <c r="L56" s="174"/>
      <c r="M56" s="173" t="s">
        <v>48</v>
      </c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4"/>
      <c r="AY56" s="173" t="s">
        <v>9</v>
      </c>
      <c r="AZ56" s="175"/>
      <c r="BA56" s="175"/>
      <c r="BB56" s="175"/>
      <c r="BC56" s="174"/>
      <c r="BS56" s="27" t="s">
        <v>40</v>
      </c>
    </row>
    <row r="57" spans="2:93" ht="17.7" thickBot="1">
      <c r="B57" s="176">
        <v>11</v>
      </c>
      <c r="C57" s="177"/>
      <c r="D57" s="290">
        <f>Tabelle1!D57</f>
        <v>1</v>
      </c>
      <c r="E57" s="291"/>
      <c r="F57" s="291"/>
      <c r="G57" s="292"/>
      <c r="H57" s="181">
        <f>Tabelle1!H57</f>
        <v>0.54861111111111094</v>
      </c>
      <c r="I57" s="182"/>
      <c r="J57" s="182"/>
      <c r="K57" s="182"/>
      <c r="L57" s="183"/>
      <c r="M57" s="141" t="str">
        <f>Tabelle1!M57</f>
        <v/>
      </c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8" t="s">
        <v>11</v>
      </c>
      <c r="AG57" s="209" t="str">
        <f>Tabelle1!AG57</f>
        <v/>
      </c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10"/>
      <c r="AY57" s="176" t="str">
        <f>IF(Tabelle1!AY57="","",Tabelle1!AY57)</f>
        <v/>
      </c>
      <c r="AZ57" s="286"/>
      <c r="BA57" s="19" t="s">
        <v>10</v>
      </c>
      <c r="BB57" s="286" t="str">
        <f>IF(Tabelle1!BB57="","",Tabelle1!BB57)</f>
        <v/>
      </c>
      <c r="BC57" s="177"/>
      <c r="BD57" s="287" t="str">
        <f>IF(Tabelle1!BD57="","",Tabelle1!BD57)</f>
        <v/>
      </c>
      <c r="BE57" s="288"/>
      <c r="BF57" s="288"/>
      <c r="BG57" s="288"/>
      <c r="BH57" s="288"/>
      <c r="BI57" s="288"/>
      <c r="BJ57" s="288"/>
      <c r="BK57" s="288"/>
      <c r="BL57" s="289"/>
      <c r="BP57" s="33"/>
      <c r="BQ57" s="33"/>
      <c r="BR57" s="33"/>
      <c r="BS57" s="33"/>
      <c r="BT57" s="33"/>
      <c r="BU57" s="33"/>
      <c r="BV57" s="33"/>
      <c r="BW57" s="33"/>
      <c r="BX57" s="33"/>
      <c r="CG57" s="1"/>
      <c r="CH57" s="1"/>
      <c r="CI57" s="1"/>
      <c r="CJ57" s="1"/>
      <c r="CK57" s="1"/>
      <c r="CL57" s="1"/>
      <c r="CM57" s="1"/>
      <c r="CN57" s="1"/>
      <c r="CO57" s="1"/>
    </row>
    <row r="58" spans="2:93" ht="13" customHeight="1" thickBot="1">
      <c r="B58" s="20"/>
      <c r="C58" s="21"/>
      <c r="D58" s="22"/>
      <c r="E58" s="23"/>
      <c r="F58" s="23"/>
      <c r="G58" s="24"/>
      <c r="H58" s="22"/>
      <c r="I58" s="23"/>
      <c r="J58" s="23"/>
      <c r="K58" s="23"/>
      <c r="L58" s="24"/>
      <c r="M58" s="206" t="s">
        <v>51</v>
      </c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5"/>
      <c r="AG58" s="207" t="s">
        <v>52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8"/>
      <c r="AY58" s="23"/>
      <c r="AZ58" s="23"/>
      <c r="BA58" s="23"/>
      <c r="BB58" s="23"/>
      <c r="BC58" s="24"/>
    </row>
    <row r="59" spans="2:93" ht="18.75" customHeight="1">
      <c r="B59" s="34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5"/>
      <c r="AZ59" s="35"/>
      <c r="BA59" s="35"/>
      <c r="BB59" s="35"/>
      <c r="BC59" s="35"/>
    </row>
    <row r="60" spans="2:93" ht="18.75" customHeight="1" thickBot="1"/>
    <row r="61" spans="2:93" ht="17.7" thickBot="1">
      <c r="B61" s="211" t="s">
        <v>34</v>
      </c>
      <c r="C61" s="212"/>
      <c r="D61" s="211" t="s">
        <v>8</v>
      </c>
      <c r="E61" s="213"/>
      <c r="F61" s="213"/>
      <c r="G61" s="213"/>
      <c r="H61" s="211" t="s">
        <v>0</v>
      </c>
      <c r="I61" s="213"/>
      <c r="J61" s="213"/>
      <c r="K61" s="213"/>
      <c r="L61" s="212"/>
      <c r="M61" s="211" t="s">
        <v>35</v>
      </c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2"/>
      <c r="AY61" s="211" t="s">
        <v>9</v>
      </c>
      <c r="AZ61" s="213"/>
      <c r="BA61" s="213"/>
      <c r="BB61" s="213"/>
      <c r="BC61" s="212"/>
    </row>
    <row r="62" spans="2:93" ht="17.7" thickBot="1">
      <c r="B62" s="176">
        <v>12</v>
      </c>
      <c r="C62" s="177"/>
      <c r="D62" s="290">
        <f>Tabelle1!D62</f>
        <v>1</v>
      </c>
      <c r="E62" s="291"/>
      <c r="F62" s="291"/>
      <c r="G62" s="292"/>
      <c r="H62" s="181">
        <f>Tabelle1!H62</f>
        <v>0.55347222222222203</v>
      </c>
      <c r="I62" s="182"/>
      <c r="J62" s="182"/>
      <c r="K62" s="182"/>
      <c r="L62" s="183"/>
      <c r="M62" s="141" t="str">
        <f>Tabelle1!M62</f>
        <v/>
      </c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8" t="s">
        <v>11</v>
      </c>
      <c r="AG62" s="209" t="str">
        <f>Tabelle1!AG62</f>
        <v/>
      </c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10"/>
      <c r="AY62" s="176" t="str">
        <f>IF(Tabelle1!AY62="","",Tabelle1!AY62)</f>
        <v/>
      </c>
      <c r="AZ62" s="286"/>
      <c r="BA62" s="19" t="s">
        <v>10</v>
      </c>
      <c r="BB62" s="286" t="str">
        <f>IF(Tabelle1!BB62="","",Tabelle1!BB62)</f>
        <v/>
      </c>
      <c r="BC62" s="177"/>
      <c r="BD62" s="287" t="str">
        <f>IF(Tabelle1!BD62="","",Tabelle1!BD62)</f>
        <v/>
      </c>
      <c r="BE62" s="288"/>
      <c r="BF62" s="288"/>
      <c r="BG62" s="288"/>
      <c r="BH62" s="288"/>
      <c r="BI62" s="288"/>
      <c r="BJ62" s="288"/>
      <c r="BK62" s="288"/>
      <c r="BL62" s="289"/>
      <c r="BP62" s="33"/>
      <c r="BQ62" s="33"/>
      <c r="BR62" s="33"/>
      <c r="BS62" s="33"/>
      <c r="BT62" s="33"/>
      <c r="BU62" s="33"/>
      <c r="BV62" s="33"/>
      <c r="BW62" s="33"/>
      <c r="BX62" s="33"/>
      <c r="CG62" s="1"/>
      <c r="CH62" s="1"/>
      <c r="CI62" s="1"/>
      <c r="CJ62" s="1"/>
      <c r="CK62" s="1"/>
      <c r="CL62" s="1"/>
      <c r="CM62" s="1"/>
      <c r="CN62" s="1"/>
      <c r="CO62" s="1"/>
    </row>
    <row r="63" spans="2:93" ht="13" customHeight="1" thickBot="1">
      <c r="B63" s="20"/>
      <c r="C63" s="21"/>
      <c r="D63" s="22"/>
      <c r="E63" s="23"/>
      <c r="F63" s="23"/>
      <c r="G63" s="24"/>
      <c r="H63" s="22"/>
      <c r="I63" s="23"/>
      <c r="J63" s="23"/>
      <c r="K63" s="23"/>
      <c r="L63" s="24"/>
      <c r="M63" s="206" t="s">
        <v>53</v>
      </c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5"/>
      <c r="AG63" s="207" t="s">
        <v>54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8"/>
      <c r="AY63" s="23"/>
      <c r="AZ63" s="23"/>
      <c r="BA63" s="23"/>
      <c r="BB63" s="23"/>
      <c r="BC63" s="24"/>
    </row>
    <row r="64" spans="2:93" ht="13" customHeight="1" thickBot="1"/>
    <row r="65" spans="2:93" ht="17.7" thickBot="1">
      <c r="B65" s="211" t="s">
        <v>34</v>
      </c>
      <c r="C65" s="212"/>
      <c r="D65" s="211" t="s">
        <v>8</v>
      </c>
      <c r="E65" s="213"/>
      <c r="F65" s="213"/>
      <c r="G65" s="213"/>
      <c r="H65" s="211" t="s">
        <v>0</v>
      </c>
      <c r="I65" s="213"/>
      <c r="J65" s="213"/>
      <c r="K65" s="213"/>
      <c r="L65" s="212"/>
      <c r="M65" s="211" t="s">
        <v>36</v>
      </c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2"/>
      <c r="AY65" s="211" t="s">
        <v>9</v>
      </c>
      <c r="AZ65" s="213"/>
      <c r="BA65" s="213"/>
      <c r="BB65" s="213"/>
      <c r="BC65" s="212"/>
    </row>
    <row r="66" spans="2:93" ht="17.7" thickBot="1">
      <c r="B66" s="176">
        <v>13</v>
      </c>
      <c r="C66" s="177"/>
      <c r="D66" s="290">
        <f>Tabelle1!D66</f>
        <v>1</v>
      </c>
      <c r="E66" s="291"/>
      <c r="F66" s="291"/>
      <c r="G66" s="292"/>
      <c r="H66" s="181">
        <f>Tabelle1!H66</f>
        <v>0.55833333333333313</v>
      </c>
      <c r="I66" s="182"/>
      <c r="J66" s="182"/>
      <c r="K66" s="182"/>
      <c r="L66" s="183"/>
      <c r="M66" s="141" t="str">
        <f>Tabelle1!M66</f>
        <v/>
      </c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6" t="s">
        <v>11</v>
      </c>
      <c r="AG66" s="209" t="str">
        <f>Tabelle1!AG66</f>
        <v/>
      </c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10"/>
      <c r="AY66" s="176" t="str">
        <f>IF(Tabelle1!AY66="","",Tabelle1!AY66)</f>
        <v/>
      </c>
      <c r="AZ66" s="286"/>
      <c r="BA66" s="19" t="s">
        <v>10</v>
      </c>
      <c r="BB66" s="286" t="str">
        <f>IF(Tabelle1!BB66="","",Tabelle1!BB66)</f>
        <v/>
      </c>
      <c r="BC66" s="177"/>
      <c r="BD66" s="287" t="str">
        <f>IF(Tabelle1!BD66="","",Tabelle1!BD66)</f>
        <v/>
      </c>
      <c r="BE66" s="288"/>
      <c r="BF66" s="288"/>
      <c r="BG66" s="288"/>
      <c r="BH66" s="288"/>
      <c r="BI66" s="288"/>
      <c r="BJ66" s="288"/>
      <c r="BK66" s="288"/>
      <c r="BL66" s="289"/>
      <c r="BP66" s="33"/>
      <c r="BQ66" s="33"/>
      <c r="BR66" s="33"/>
      <c r="BS66" s="33"/>
      <c r="BT66" s="33"/>
      <c r="BU66" s="33"/>
      <c r="BV66" s="33"/>
      <c r="BW66" s="33"/>
      <c r="BX66" s="33"/>
      <c r="CG66" s="1"/>
      <c r="CH66" s="1"/>
      <c r="CI66" s="1"/>
      <c r="CJ66" s="1"/>
      <c r="CK66" s="1"/>
      <c r="CL66" s="1"/>
      <c r="CM66" s="1"/>
      <c r="CN66" s="1"/>
      <c r="CO66" s="1"/>
    </row>
    <row r="67" spans="2:93" ht="13" customHeight="1" thickBot="1">
      <c r="B67" s="20"/>
      <c r="C67" s="21"/>
      <c r="D67" s="22"/>
      <c r="E67" s="23"/>
      <c r="F67" s="23"/>
      <c r="G67" s="24"/>
      <c r="H67" s="22"/>
      <c r="I67" s="23"/>
      <c r="J67" s="23"/>
      <c r="K67" s="23"/>
      <c r="L67" s="24"/>
      <c r="M67" s="206" t="s">
        <v>55</v>
      </c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5"/>
      <c r="AG67" s="207" t="s">
        <v>56</v>
      </c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8"/>
      <c r="AY67" s="23"/>
      <c r="AZ67" s="23"/>
      <c r="BA67" s="23"/>
      <c r="BB67" s="23"/>
      <c r="BC67" s="24"/>
    </row>
    <row r="68" spans="2:93" ht="17.7" thickBot="1"/>
    <row r="69" spans="2:93" ht="18" thickBot="1">
      <c r="M69" s="221" t="s">
        <v>37</v>
      </c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3"/>
    </row>
    <row r="70" spans="2:93" ht="17.7">
      <c r="M70" s="224" t="s">
        <v>3</v>
      </c>
      <c r="N70" s="225"/>
      <c r="O70" s="226"/>
      <c r="P70" s="233" t="str">
        <f>Tabelle1!P70</f>
        <v/>
      </c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5"/>
    </row>
    <row r="71" spans="2:93" ht="17.7">
      <c r="M71" s="227" t="s">
        <v>4</v>
      </c>
      <c r="N71" s="228"/>
      <c r="O71" s="229"/>
      <c r="P71" s="215" t="str">
        <f>Tabelle1!P71</f>
        <v/>
      </c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7"/>
    </row>
    <row r="72" spans="2:93" ht="17.7">
      <c r="M72" s="227" t="s">
        <v>5</v>
      </c>
      <c r="N72" s="228"/>
      <c r="O72" s="229"/>
      <c r="P72" s="215" t="str">
        <f>Tabelle1!P72</f>
        <v/>
      </c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7"/>
    </row>
    <row r="73" spans="2:93" ht="18" thickBot="1">
      <c r="M73" s="230" t="s">
        <v>6</v>
      </c>
      <c r="N73" s="231"/>
      <c r="O73" s="232"/>
      <c r="P73" s="218" t="str">
        <f>Tabelle1!P73</f>
        <v/>
      </c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20"/>
    </row>
    <row r="74" spans="2:93"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2:93"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2:93"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2:93"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</sheetData>
  <sheetProtection password="F4F0" sheet="1" objects="1" scenarios="1"/>
  <mergeCells count="276">
    <mergeCell ref="E2:AZ2"/>
    <mergeCell ref="E4:AZ4"/>
    <mergeCell ref="E6:AZ6"/>
    <mergeCell ref="E8:P8"/>
    <mergeCell ref="Q8:AZ8"/>
    <mergeCell ref="E9:P9"/>
    <mergeCell ref="Q9:AZ9"/>
    <mergeCell ref="P14:S14"/>
    <mergeCell ref="T14:X14"/>
    <mergeCell ref="AD14:AI14"/>
    <mergeCell ref="E10:P10"/>
    <mergeCell ref="Q10:AZ10"/>
    <mergeCell ref="E12:K12"/>
    <mergeCell ref="L12:X12"/>
    <mergeCell ref="AD12:AI12"/>
    <mergeCell ref="AJ12:AQ12"/>
    <mergeCell ref="AJ14:AM14"/>
    <mergeCell ref="B16:AA16"/>
    <mergeCell ref="AD16:BC16"/>
    <mergeCell ref="B17:C17"/>
    <mergeCell ref="D17:AA17"/>
    <mergeCell ref="AD17:AE17"/>
    <mergeCell ref="AF17:BC17"/>
    <mergeCell ref="E14:K14"/>
    <mergeCell ref="L14:M14"/>
    <mergeCell ref="N14:O14"/>
    <mergeCell ref="B18:C18"/>
    <mergeCell ref="D18:AA18"/>
    <mergeCell ref="AD18:AE18"/>
    <mergeCell ref="AF18:BC18"/>
    <mergeCell ref="B19:C19"/>
    <mergeCell ref="D19:AA19"/>
    <mergeCell ref="AD19:AE19"/>
    <mergeCell ref="AF19:BC19"/>
    <mergeCell ref="B21:AA21"/>
    <mergeCell ref="B22:C22"/>
    <mergeCell ref="D22:AA22"/>
    <mergeCell ref="B23:C23"/>
    <mergeCell ref="D23:AA23"/>
    <mergeCell ref="B24:C24"/>
    <mergeCell ref="D24:AA24"/>
    <mergeCell ref="B26:C26"/>
    <mergeCell ref="D26:G26"/>
    <mergeCell ref="H26:J26"/>
    <mergeCell ref="K26:O26"/>
    <mergeCell ref="P26:AX26"/>
    <mergeCell ref="AY26:BC26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28:C28"/>
    <mergeCell ref="D28:G28"/>
    <mergeCell ref="H28:J28"/>
    <mergeCell ref="K28:O28"/>
    <mergeCell ref="P28:AF28"/>
    <mergeCell ref="AH28:AX28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B29:BC29"/>
    <mergeCell ref="BD29:BH29"/>
    <mergeCell ref="BD31:BH31"/>
    <mergeCell ref="B30:C30"/>
    <mergeCell ref="D30:G30"/>
    <mergeCell ref="H30:J30"/>
    <mergeCell ref="K30:O30"/>
    <mergeCell ref="P30:AF30"/>
    <mergeCell ref="AH30:AX30"/>
    <mergeCell ref="AY30:AZ30"/>
    <mergeCell ref="BB30:BC30"/>
    <mergeCell ref="BD30:BH30"/>
    <mergeCell ref="AY32:AZ32"/>
    <mergeCell ref="BB32:BC32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2:BH32"/>
    <mergeCell ref="B33:C33"/>
    <mergeCell ref="D33:G33"/>
    <mergeCell ref="H33:J33"/>
    <mergeCell ref="K33:O33"/>
    <mergeCell ref="P33:AF33"/>
    <mergeCell ref="AH33:AX33"/>
    <mergeCell ref="BD35:BH35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AY33:AZ33"/>
    <mergeCell ref="B32:C32"/>
    <mergeCell ref="D32:G32"/>
    <mergeCell ref="H32:J32"/>
    <mergeCell ref="K32:O32"/>
    <mergeCell ref="P32:AF32"/>
    <mergeCell ref="AH32:AX32"/>
    <mergeCell ref="BD34:BH34"/>
    <mergeCell ref="B35:C35"/>
    <mergeCell ref="D35:G35"/>
    <mergeCell ref="H35:J35"/>
    <mergeCell ref="K35:O35"/>
    <mergeCell ref="P35:AF35"/>
    <mergeCell ref="AH35:AX35"/>
    <mergeCell ref="AY35:AZ35"/>
    <mergeCell ref="BB35:BC35"/>
    <mergeCell ref="BB34:BC34"/>
    <mergeCell ref="B37:T37"/>
    <mergeCell ref="U37:W37"/>
    <mergeCell ref="X37:Z37"/>
    <mergeCell ref="AA37:AE37"/>
    <mergeCell ref="AF37:AH37"/>
    <mergeCell ref="B38:C38"/>
    <mergeCell ref="D38:T38"/>
    <mergeCell ref="U38:W38"/>
    <mergeCell ref="X38:Z38"/>
    <mergeCell ref="AA38:AB38"/>
    <mergeCell ref="AD38:AE38"/>
    <mergeCell ref="AF38:AH38"/>
    <mergeCell ref="B39:C39"/>
    <mergeCell ref="D39:T39"/>
    <mergeCell ref="U39:W39"/>
    <mergeCell ref="X39:Z39"/>
    <mergeCell ref="AA39:AB39"/>
    <mergeCell ref="AD39:AE39"/>
    <mergeCell ref="AF40:AH40"/>
    <mergeCell ref="AF39:AH39"/>
    <mergeCell ref="B42:T42"/>
    <mergeCell ref="U42:W42"/>
    <mergeCell ref="X42:Z42"/>
    <mergeCell ref="AA42:AE42"/>
    <mergeCell ref="AF42:AH42"/>
    <mergeCell ref="B40:C40"/>
    <mergeCell ref="D40:T40"/>
    <mergeCell ref="U40:W40"/>
    <mergeCell ref="X40:Z40"/>
    <mergeCell ref="AA40:AB40"/>
    <mergeCell ref="AD40:AE40"/>
    <mergeCell ref="B43:C43"/>
    <mergeCell ref="D43:T43"/>
    <mergeCell ref="U43:W43"/>
    <mergeCell ref="X43:Z43"/>
    <mergeCell ref="AA43:AB43"/>
    <mergeCell ref="AD43:AE43"/>
    <mergeCell ref="AA45:AB45"/>
    <mergeCell ref="AD45:AE45"/>
    <mergeCell ref="AF43:AH43"/>
    <mergeCell ref="B44:C44"/>
    <mergeCell ref="D44:T44"/>
    <mergeCell ref="U44:W44"/>
    <mergeCell ref="X44:Z44"/>
    <mergeCell ref="AA44:AB44"/>
    <mergeCell ref="AD44:AE44"/>
    <mergeCell ref="AF44:AH44"/>
    <mergeCell ref="AF45:AH45"/>
    <mergeCell ref="B47:T47"/>
    <mergeCell ref="U47:W47"/>
    <mergeCell ref="X47:Z47"/>
    <mergeCell ref="AA47:AE47"/>
    <mergeCell ref="AF47:AH47"/>
    <mergeCell ref="B45:C45"/>
    <mergeCell ref="D45:T45"/>
    <mergeCell ref="U45:W45"/>
    <mergeCell ref="X45:Z45"/>
    <mergeCell ref="B48:C48"/>
    <mergeCell ref="D48:T48"/>
    <mergeCell ref="U48:W48"/>
    <mergeCell ref="X48:Z48"/>
    <mergeCell ref="AA48:AB48"/>
    <mergeCell ref="AD48:AE48"/>
    <mergeCell ref="AA50:AB50"/>
    <mergeCell ref="AD50:AE50"/>
    <mergeCell ref="AF48:AH48"/>
    <mergeCell ref="B49:C49"/>
    <mergeCell ref="D49:T49"/>
    <mergeCell ref="U49:W49"/>
    <mergeCell ref="X49:Z49"/>
    <mergeCell ref="AA49:AB49"/>
    <mergeCell ref="AD49:AE49"/>
    <mergeCell ref="AF49:AH49"/>
    <mergeCell ref="AF50:AH50"/>
    <mergeCell ref="B52:C52"/>
    <mergeCell ref="D52:G52"/>
    <mergeCell ref="H52:L52"/>
    <mergeCell ref="M52:AX52"/>
    <mergeCell ref="AY52:BC52"/>
    <mergeCell ref="B50:C50"/>
    <mergeCell ref="D50:T50"/>
    <mergeCell ref="U50:W50"/>
    <mergeCell ref="X50:Z50"/>
    <mergeCell ref="B56:C56"/>
    <mergeCell ref="D56:G56"/>
    <mergeCell ref="H56:L56"/>
    <mergeCell ref="M56:AX56"/>
    <mergeCell ref="AY56:BC56"/>
    <mergeCell ref="B53:C53"/>
    <mergeCell ref="D53:G53"/>
    <mergeCell ref="H53:L53"/>
    <mergeCell ref="M53:AE53"/>
    <mergeCell ref="AG53:AX53"/>
    <mergeCell ref="B61:C61"/>
    <mergeCell ref="D61:G61"/>
    <mergeCell ref="H61:L61"/>
    <mergeCell ref="M61:AX61"/>
    <mergeCell ref="AY61:BC61"/>
    <mergeCell ref="B57:C57"/>
    <mergeCell ref="D57:G57"/>
    <mergeCell ref="H57:L57"/>
    <mergeCell ref="M57:AE57"/>
    <mergeCell ref="AG57:AX57"/>
    <mergeCell ref="AY57:AZ57"/>
    <mergeCell ref="BB57:BC57"/>
    <mergeCell ref="B65:C65"/>
    <mergeCell ref="D65:G65"/>
    <mergeCell ref="H65:L65"/>
    <mergeCell ref="M65:AX65"/>
    <mergeCell ref="AY65:BC65"/>
    <mergeCell ref="B62:C62"/>
    <mergeCell ref="D62:G62"/>
    <mergeCell ref="H62:L62"/>
    <mergeCell ref="M62:AE62"/>
    <mergeCell ref="AG62:AX62"/>
    <mergeCell ref="B66:C66"/>
    <mergeCell ref="D66:G66"/>
    <mergeCell ref="H66:L66"/>
    <mergeCell ref="M66:AE66"/>
    <mergeCell ref="AG66:AX66"/>
    <mergeCell ref="AY66:AZ66"/>
    <mergeCell ref="M72:O72"/>
    <mergeCell ref="P72:AX72"/>
    <mergeCell ref="M73:O73"/>
    <mergeCell ref="P73:AX73"/>
    <mergeCell ref="M71:O71"/>
    <mergeCell ref="P71:AX71"/>
    <mergeCell ref="BB66:BC66"/>
    <mergeCell ref="M67:AE67"/>
    <mergeCell ref="AG67:AX67"/>
    <mergeCell ref="M69:AX69"/>
    <mergeCell ref="M70:O70"/>
    <mergeCell ref="P70:AX70"/>
    <mergeCell ref="BD53:BL53"/>
    <mergeCell ref="BD57:BL57"/>
    <mergeCell ref="BD62:BL62"/>
    <mergeCell ref="BD66:BL66"/>
    <mergeCell ref="BB62:BC62"/>
    <mergeCell ref="M63:AE63"/>
    <mergeCell ref="AG63:AX63"/>
    <mergeCell ref="AY62:AZ62"/>
    <mergeCell ref="M58:AE58"/>
    <mergeCell ref="AG58:AX58"/>
    <mergeCell ref="BB53:BC53"/>
    <mergeCell ref="M54:AE54"/>
    <mergeCell ref="AG54:AX54"/>
    <mergeCell ref="AY53:AZ5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Druckansicht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 K</cp:lastModifiedBy>
  <cp:lastPrinted>2015-04-17T12:28:29Z</cp:lastPrinted>
  <dcterms:created xsi:type="dcterms:W3CDTF">1996-10-17T05:27:31Z</dcterms:created>
  <dcterms:modified xsi:type="dcterms:W3CDTF">2018-10-30T23:17:48Z</dcterms:modified>
</cp:coreProperties>
</file>